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9015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Sheet1!$B$1:$N$486</definedName>
    <definedName name="_xlnm.Print_Area" localSheetId="0">Sheet1!$A$1:$I$486</definedName>
    <definedName name="_xlnm.Print_Titles" localSheetId="0">Sheet1!$1:$1</definedName>
  </definedNames>
  <calcPr calcId="145621" concurrentCalc="0"/>
</workbook>
</file>

<file path=xl/calcChain.xml><?xml version="1.0" encoding="utf-8"?>
<calcChain xmlns="http://schemas.openxmlformats.org/spreadsheetml/2006/main">
  <c r="D1" i="1" l="1"/>
  <c r="E1" i="1"/>
  <c r="F1" i="1"/>
  <c r="G1" i="1"/>
  <c r="J362" i="1"/>
  <c r="I362" i="1"/>
  <c r="K362" i="1"/>
  <c r="J310" i="1"/>
  <c r="I310" i="1"/>
  <c r="K310" i="1"/>
  <c r="L310" i="1"/>
  <c r="M310" i="1"/>
  <c r="J223" i="1"/>
  <c r="I223" i="1"/>
  <c r="K223" i="1"/>
  <c r="I45" i="1"/>
  <c r="J45" i="1"/>
  <c r="K45" i="1"/>
  <c r="I26" i="1"/>
  <c r="J26" i="1"/>
  <c r="K26" i="1"/>
  <c r="J257" i="1"/>
  <c r="I257" i="1"/>
  <c r="K257" i="1"/>
  <c r="K180" i="1"/>
  <c r="I180" i="1"/>
  <c r="J180" i="1"/>
  <c r="K221" i="1"/>
  <c r="I221" i="1"/>
  <c r="J221" i="1"/>
  <c r="L221" i="1"/>
  <c r="M221" i="1"/>
  <c r="N221" i="1"/>
  <c r="J486" i="1"/>
  <c r="I486" i="1"/>
  <c r="K486" i="1"/>
  <c r="J256" i="1"/>
  <c r="I256" i="1"/>
  <c r="K256" i="1"/>
  <c r="J410" i="1"/>
  <c r="I410" i="1"/>
  <c r="K410" i="1"/>
  <c r="J317" i="1"/>
  <c r="I317" i="1"/>
  <c r="K317" i="1"/>
  <c r="J306" i="1"/>
  <c r="I306" i="1"/>
  <c r="K306" i="1"/>
  <c r="L306" i="1"/>
  <c r="M306" i="1"/>
  <c r="N306" i="1"/>
  <c r="J130" i="1"/>
  <c r="I130" i="1"/>
  <c r="K130" i="1"/>
  <c r="J409" i="1"/>
  <c r="I409" i="1"/>
  <c r="K409" i="1"/>
  <c r="J480" i="1"/>
  <c r="I480" i="1"/>
  <c r="K480" i="1"/>
  <c r="J379" i="1"/>
  <c r="I379" i="1"/>
  <c r="K379" i="1"/>
  <c r="J128" i="1"/>
  <c r="I128" i="1"/>
  <c r="K128" i="1"/>
  <c r="J378" i="1"/>
  <c r="I378" i="1"/>
  <c r="K378" i="1"/>
  <c r="J370" i="1"/>
  <c r="I370" i="1"/>
  <c r="K370" i="1"/>
  <c r="K177" i="1"/>
  <c r="I177" i="1"/>
  <c r="J177" i="1"/>
  <c r="K74" i="1"/>
  <c r="I74" i="1"/>
  <c r="J74" i="1"/>
  <c r="K44" i="1"/>
  <c r="I44" i="1"/>
  <c r="J44" i="1"/>
  <c r="K25" i="1"/>
  <c r="I25" i="1"/>
  <c r="J25" i="1"/>
  <c r="I407" i="1"/>
  <c r="J407" i="1"/>
  <c r="K407" i="1"/>
  <c r="K176" i="1"/>
  <c r="I176" i="1"/>
  <c r="J176" i="1"/>
  <c r="J471" i="1"/>
  <c r="I471" i="1"/>
  <c r="K471" i="1"/>
  <c r="J450" i="1"/>
  <c r="I450" i="1"/>
  <c r="K450" i="1"/>
  <c r="J466" i="1"/>
  <c r="I466" i="1"/>
  <c r="K466" i="1"/>
  <c r="J432" i="1"/>
  <c r="I432" i="1"/>
  <c r="K432" i="1"/>
  <c r="J418" i="1"/>
  <c r="I418" i="1"/>
  <c r="K418" i="1"/>
  <c r="L418" i="1"/>
  <c r="M418" i="1"/>
  <c r="N418" i="1"/>
  <c r="J475" i="1"/>
  <c r="I475" i="1"/>
  <c r="K475" i="1"/>
  <c r="J217" i="1"/>
  <c r="I217" i="1"/>
  <c r="K217" i="1"/>
  <c r="J175" i="1"/>
  <c r="I175" i="1"/>
  <c r="K175" i="1"/>
  <c r="J459" i="1"/>
  <c r="I459" i="1"/>
  <c r="K459" i="1"/>
  <c r="J443" i="1"/>
  <c r="I443" i="1"/>
  <c r="K443" i="1"/>
  <c r="J430" i="1"/>
  <c r="I430" i="1"/>
  <c r="K430" i="1"/>
  <c r="L430" i="1"/>
  <c r="M430" i="1"/>
  <c r="N430" i="1"/>
  <c r="J474" i="1"/>
  <c r="I474" i="1"/>
  <c r="K474" i="1"/>
  <c r="J460" i="1"/>
  <c r="I460" i="1"/>
  <c r="K460" i="1"/>
  <c r="J413" i="1"/>
  <c r="I413" i="1"/>
  <c r="K413" i="1"/>
  <c r="J411" i="1"/>
  <c r="I411" i="1"/>
  <c r="K411" i="1"/>
  <c r="J391" i="1"/>
  <c r="I391" i="1"/>
  <c r="K391" i="1"/>
  <c r="J389" i="1"/>
  <c r="I389" i="1"/>
  <c r="K389" i="1"/>
  <c r="J382" i="1"/>
  <c r="I382" i="1"/>
  <c r="K382" i="1"/>
  <c r="J405" i="1"/>
  <c r="I405" i="1"/>
  <c r="J302" i="1"/>
  <c r="I302" i="1"/>
  <c r="J470" i="1"/>
  <c r="I470" i="1"/>
  <c r="I72" i="1"/>
  <c r="J72" i="1"/>
  <c r="I173" i="1"/>
  <c r="J173" i="1"/>
  <c r="L173" i="1"/>
  <c r="J255" i="1"/>
  <c r="I255" i="1"/>
  <c r="I239" i="1"/>
  <c r="J239" i="1"/>
  <c r="L239" i="1"/>
  <c r="J449" i="1"/>
  <c r="I449" i="1"/>
  <c r="J412" i="1"/>
  <c r="I412" i="1"/>
  <c r="J388" i="1"/>
  <c r="I388" i="1"/>
  <c r="J126" i="1"/>
  <c r="I126" i="1"/>
  <c r="K126" i="1"/>
  <c r="I172" i="1"/>
  <c r="J172" i="1"/>
  <c r="L172" i="1"/>
  <c r="I70" i="1"/>
  <c r="J70" i="1"/>
  <c r="K70" i="1"/>
  <c r="J301" i="1"/>
  <c r="I301" i="1"/>
  <c r="K171" i="1"/>
  <c r="I171" i="1"/>
  <c r="J171" i="1"/>
  <c r="J377" i="1"/>
  <c r="I377" i="1"/>
  <c r="J348" i="1"/>
  <c r="I348" i="1"/>
  <c r="K238" i="1"/>
  <c r="I238" i="1"/>
  <c r="J236" i="1"/>
  <c r="I236" i="1"/>
  <c r="K234" i="1"/>
  <c r="I234" i="1"/>
  <c r="J234" i="1"/>
  <c r="L234" i="1"/>
  <c r="K170" i="1"/>
  <c r="I170" i="1"/>
  <c r="J170" i="1"/>
  <c r="L170" i="1"/>
  <c r="J376" i="1"/>
  <c r="I376" i="1"/>
  <c r="J347" i="1"/>
  <c r="I347" i="1"/>
  <c r="J147" i="1"/>
  <c r="I147" i="1"/>
  <c r="J403" i="1"/>
  <c r="I403" i="1"/>
  <c r="I169" i="1"/>
  <c r="J169" i="1"/>
  <c r="K169" i="1"/>
  <c r="J473" i="1"/>
  <c r="I473" i="1"/>
  <c r="J469" i="1"/>
  <c r="I469" i="1"/>
  <c r="J314" i="1"/>
  <c r="I314" i="1"/>
  <c r="J402" i="1"/>
  <c r="I402" i="1"/>
  <c r="J315" i="1"/>
  <c r="I315" i="1"/>
  <c r="K315" i="1"/>
  <c r="I63" i="1"/>
  <c r="J63" i="1"/>
  <c r="L63" i="1"/>
  <c r="J297" i="1"/>
  <c r="I297" i="1"/>
  <c r="J216" i="1"/>
  <c r="I216" i="1"/>
  <c r="J196" i="1"/>
  <c r="I196" i="1"/>
  <c r="K196" i="1"/>
  <c r="J465" i="1"/>
  <c r="I465" i="1"/>
  <c r="J417" i="1"/>
  <c r="I417" i="1"/>
  <c r="J254" i="1"/>
  <c r="I254" i="1"/>
  <c r="J330" i="1"/>
  <c r="I330" i="1"/>
  <c r="J428" i="1"/>
  <c r="I428" i="1"/>
  <c r="I61" i="1"/>
  <c r="J61" i="1"/>
  <c r="K61" i="1"/>
  <c r="I60" i="1"/>
  <c r="I40" i="1"/>
  <c r="J40" i="1"/>
  <c r="I22" i="1"/>
  <c r="J400" i="1"/>
  <c r="I400" i="1"/>
  <c r="J464" i="1"/>
  <c r="I464" i="1"/>
  <c r="J427" i="1"/>
  <c r="I427" i="1"/>
  <c r="J328" i="1"/>
  <c r="I328" i="1"/>
  <c r="I93" i="1"/>
  <c r="J93" i="1"/>
  <c r="L93" i="1"/>
  <c r="J426" i="1"/>
  <c r="I426" i="1"/>
  <c r="J415" i="1"/>
  <c r="I415" i="1"/>
  <c r="K415" i="1"/>
  <c r="J483" i="1"/>
  <c r="I483" i="1"/>
  <c r="J472" i="1"/>
  <c r="I472" i="1"/>
  <c r="J468" i="1"/>
  <c r="I468" i="1"/>
  <c r="J447" i="1"/>
  <c r="I447" i="1"/>
  <c r="K447" i="1"/>
  <c r="J463" i="1"/>
  <c r="I463" i="1"/>
  <c r="J437" i="1"/>
  <c r="I437" i="1"/>
  <c r="J294" i="1"/>
  <c r="I294" i="1"/>
  <c r="K233" i="1"/>
  <c r="I233" i="1"/>
  <c r="J479" i="1"/>
  <c r="I479" i="1"/>
  <c r="J387" i="1"/>
  <c r="I387" i="1"/>
  <c r="J125" i="1"/>
  <c r="I125" i="1"/>
  <c r="I232" i="1"/>
  <c r="J232" i="1"/>
  <c r="L232" i="1"/>
  <c r="J293" i="1"/>
  <c r="I293" i="1"/>
  <c r="J467" i="1"/>
  <c r="I467" i="1"/>
  <c r="J446" i="1"/>
  <c r="I446" i="1"/>
  <c r="J124" i="1"/>
  <c r="I124" i="1"/>
  <c r="J252" i="1"/>
  <c r="I252" i="1"/>
  <c r="J246" i="1"/>
  <c r="I246" i="1"/>
  <c r="K164" i="1"/>
  <c r="I164" i="1"/>
  <c r="I89" i="1"/>
  <c r="J365" i="1"/>
  <c r="I365" i="1"/>
  <c r="J355" i="1"/>
  <c r="I355" i="1"/>
  <c r="J375" i="1"/>
  <c r="I375" i="1"/>
  <c r="J369" i="1"/>
  <c r="I369" i="1"/>
  <c r="J354" i="1"/>
  <c r="I354" i="1"/>
  <c r="J485" i="1"/>
  <c r="I485" i="1"/>
  <c r="J251" i="1"/>
  <c r="I251" i="1"/>
  <c r="J462" i="1"/>
  <c r="I462" i="1"/>
  <c r="J414" i="1"/>
  <c r="I414" i="1"/>
  <c r="J312" i="1"/>
  <c r="I312" i="1"/>
  <c r="J290" i="1"/>
  <c r="I290" i="1"/>
  <c r="K163" i="1"/>
  <c r="I163" i="1"/>
  <c r="J163" i="1"/>
  <c r="L163" i="1"/>
  <c r="I245" i="1"/>
  <c r="K245" i="1"/>
  <c r="J245" i="1"/>
  <c r="I54" i="1"/>
  <c r="K54" i="1"/>
  <c r="J54" i="1"/>
  <c r="I368" i="1"/>
  <c r="K368" i="1"/>
  <c r="J368" i="1"/>
  <c r="J477" i="1"/>
  <c r="I477" i="1"/>
  <c r="J374" i="1"/>
  <c r="I374" i="1"/>
  <c r="J461" i="1"/>
  <c r="I461" i="1"/>
  <c r="J381" i="1"/>
  <c r="I381" i="1"/>
  <c r="J311" i="1"/>
  <c r="I311" i="1"/>
  <c r="J289" i="1"/>
  <c r="I289" i="1"/>
  <c r="I158" i="1"/>
  <c r="J158" i="1"/>
  <c r="L158" i="1"/>
  <c r="J364" i="1"/>
  <c r="I364" i="1"/>
  <c r="I85" i="1"/>
  <c r="J85" i="1"/>
  <c r="L85" i="1"/>
  <c r="I46" i="1"/>
  <c r="J46" i="1"/>
  <c r="K46" i="1"/>
  <c r="J288" i="1"/>
  <c r="I288" i="1"/>
  <c r="I84" i="1"/>
  <c r="J84" i="1"/>
  <c r="L84" i="1"/>
  <c r="I35" i="1"/>
  <c r="J35" i="1"/>
  <c r="K35" i="1"/>
  <c r="I394" i="1"/>
  <c r="J394" i="1"/>
  <c r="L394" i="1"/>
  <c r="J286" i="1"/>
  <c r="I286" i="1"/>
  <c r="J372" i="1"/>
  <c r="I372" i="1"/>
  <c r="J250" i="1"/>
  <c r="I250" i="1"/>
  <c r="J436" i="1"/>
  <c r="I436" i="1"/>
  <c r="J420" i="1"/>
  <c r="I420" i="1"/>
  <c r="K420" i="1"/>
  <c r="K393" i="1"/>
  <c r="I393" i="1"/>
  <c r="K351" i="1"/>
  <c r="I351" i="1"/>
  <c r="J285" i="1"/>
  <c r="I285" i="1"/>
  <c r="J211" i="1"/>
  <c r="I211" i="1"/>
  <c r="J363" i="1"/>
  <c r="I363" i="1"/>
  <c r="J357" i="1"/>
  <c r="I357" i="1"/>
  <c r="J343" i="1"/>
  <c r="I343" i="1"/>
  <c r="J484" i="1"/>
  <c r="I484" i="1"/>
  <c r="J284" i="1"/>
  <c r="I284" i="1"/>
  <c r="J249" i="1"/>
  <c r="I249" i="1"/>
  <c r="K249" i="1"/>
  <c r="J451" i="1"/>
  <c r="I451" i="1"/>
  <c r="J481" i="1"/>
  <c r="I481" i="1"/>
  <c r="J244" i="1"/>
  <c r="I244" i="1"/>
  <c r="J476" i="1"/>
  <c r="I476" i="1"/>
  <c r="J384" i="1"/>
  <c r="I384" i="1"/>
  <c r="J371" i="1"/>
  <c r="I371" i="1"/>
  <c r="J367" i="1"/>
  <c r="I367" i="1"/>
  <c r="K367" i="1"/>
  <c r="J419" i="1"/>
  <c r="I419" i="1"/>
  <c r="J434" i="1"/>
  <c r="I434" i="1"/>
  <c r="I156" i="1"/>
  <c r="J156" i="1"/>
  <c r="L156" i="1"/>
  <c r="J283" i="1"/>
  <c r="I283" i="1"/>
  <c r="J258" i="1"/>
  <c r="I258" i="1"/>
  <c r="L74" i="1"/>
  <c r="M74" i="1"/>
  <c r="N74" i="1"/>
  <c r="L472" i="1"/>
  <c r="L427" i="1"/>
  <c r="L348" i="1"/>
  <c r="L126" i="1"/>
  <c r="L25" i="1"/>
  <c r="M25" i="1"/>
  <c r="N25" i="1"/>
  <c r="L388" i="1"/>
  <c r="L180" i="1"/>
  <c r="M180" i="1"/>
  <c r="N180" i="1"/>
  <c r="L415" i="1"/>
  <c r="L470" i="1"/>
  <c r="L302" i="1"/>
  <c r="L402" i="1"/>
  <c r="L412" i="1"/>
  <c r="L44" i="1"/>
  <c r="M44" i="1"/>
  <c r="N44" i="1"/>
  <c r="L177" i="1"/>
  <c r="M177" i="1"/>
  <c r="N177" i="1"/>
  <c r="K72" i="1"/>
  <c r="L72" i="1"/>
  <c r="L176" i="1"/>
  <c r="M176" i="1"/>
  <c r="N176" i="1"/>
  <c r="L61" i="1"/>
  <c r="L417" i="1"/>
  <c r="L216" i="1"/>
  <c r="L469" i="1"/>
  <c r="L449" i="1"/>
  <c r="L255" i="1"/>
  <c r="L405" i="1"/>
  <c r="L414" i="1"/>
  <c r="L251" i="1"/>
  <c r="L354" i="1"/>
  <c r="L447" i="1"/>
  <c r="L297" i="1"/>
  <c r="L315" i="1"/>
  <c r="L314" i="1"/>
  <c r="L473" i="1"/>
  <c r="L347" i="1"/>
  <c r="J238" i="1"/>
  <c r="L238" i="1"/>
  <c r="K348" i="1"/>
  <c r="M348" i="1"/>
  <c r="N348" i="1"/>
  <c r="M126" i="1"/>
  <c r="N126" i="1"/>
  <c r="K412" i="1"/>
  <c r="M412" i="1"/>
  <c r="N412" i="1"/>
  <c r="K302" i="1"/>
  <c r="M302" i="1"/>
  <c r="N302" i="1"/>
  <c r="L362" i="1"/>
  <c r="M362" i="1"/>
  <c r="N362" i="1"/>
  <c r="N310" i="1"/>
  <c r="L223" i="1"/>
  <c r="M223" i="1"/>
  <c r="N223" i="1"/>
  <c r="L45" i="1"/>
  <c r="M45" i="1"/>
  <c r="N45" i="1"/>
  <c r="L26" i="1"/>
  <c r="M26" i="1"/>
  <c r="N26" i="1"/>
  <c r="L257" i="1"/>
  <c r="M257" i="1"/>
  <c r="N257" i="1"/>
  <c r="L256" i="1"/>
  <c r="M256" i="1"/>
  <c r="N256" i="1"/>
  <c r="L486" i="1"/>
  <c r="M486" i="1"/>
  <c r="N486" i="1"/>
  <c r="L317" i="1"/>
  <c r="M317" i="1"/>
  <c r="N317" i="1"/>
  <c r="L410" i="1"/>
  <c r="M410" i="1"/>
  <c r="N410" i="1"/>
  <c r="L130" i="1"/>
  <c r="M130" i="1"/>
  <c r="N130" i="1"/>
  <c r="L409" i="1"/>
  <c r="M409" i="1"/>
  <c r="N409" i="1"/>
  <c r="L379" i="1"/>
  <c r="M379" i="1"/>
  <c r="N379" i="1"/>
  <c r="L128" i="1"/>
  <c r="M128" i="1"/>
  <c r="N128" i="1"/>
  <c r="L480" i="1"/>
  <c r="M480" i="1"/>
  <c r="N480" i="1"/>
  <c r="L370" i="1"/>
  <c r="M370" i="1"/>
  <c r="N370" i="1"/>
  <c r="L378" i="1"/>
  <c r="M378" i="1"/>
  <c r="N378" i="1"/>
  <c r="L407" i="1"/>
  <c r="M407" i="1"/>
  <c r="N407" i="1"/>
  <c r="L450" i="1"/>
  <c r="M450" i="1"/>
  <c r="N450" i="1"/>
  <c r="L471" i="1"/>
  <c r="M471" i="1"/>
  <c r="N471" i="1"/>
  <c r="L432" i="1"/>
  <c r="M432" i="1"/>
  <c r="N432" i="1"/>
  <c r="L466" i="1"/>
  <c r="M466" i="1"/>
  <c r="N466" i="1"/>
  <c r="L475" i="1"/>
  <c r="M475" i="1"/>
  <c r="N475" i="1"/>
  <c r="L175" i="1"/>
  <c r="M175" i="1"/>
  <c r="N175" i="1"/>
  <c r="L217" i="1"/>
  <c r="M217" i="1"/>
  <c r="N217" i="1"/>
  <c r="L443" i="1"/>
  <c r="M443" i="1"/>
  <c r="N443" i="1"/>
  <c r="L459" i="1"/>
  <c r="M459" i="1"/>
  <c r="N459" i="1"/>
  <c r="L389" i="1"/>
  <c r="M389" i="1"/>
  <c r="N389" i="1"/>
  <c r="L411" i="1"/>
  <c r="M411" i="1"/>
  <c r="N411" i="1"/>
  <c r="L460" i="1"/>
  <c r="M460" i="1"/>
  <c r="N460" i="1"/>
  <c r="L382" i="1"/>
  <c r="M382" i="1"/>
  <c r="N382" i="1"/>
  <c r="L391" i="1"/>
  <c r="M391" i="1"/>
  <c r="N391" i="1"/>
  <c r="L413" i="1"/>
  <c r="M413" i="1"/>
  <c r="N413" i="1"/>
  <c r="L474" i="1"/>
  <c r="M474" i="1"/>
  <c r="N474" i="1"/>
  <c r="K405" i="1"/>
  <c r="K470" i="1"/>
  <c r="M470" i="1"/>
  <c r="M72" i="1"/>
  <c r="K173" i="1"/>
  <c r="M173" i="1"/>
  <c r="K255" i="1"/>
  <c r="M255" i="1"/>
  <c r="K239" i="1"/>
  <c r="M239" i="1"/>
  <c r="K388" i="1"/>
  <c r="M388" i="1"/>
  <c r="K449" i="1"/>
  <c r="M449" i="1"/>
  <c r="M70" i="1"/>
  <c r="N70" i="1"/>
  <c r="L70" i="1"/>
  <c r="K172" i="1"/>
  <c r="M172" i="1"/>
  <c r="K301" i="1"/>
  <c r="L301" i="1"/>
  <c r="L171" i="1"/>
  <c r="M171" i="1"/>
  <c r="N171" i="1"/>
  <c r="L236" i="1"/>
  <c r="K377" i="1"/>
  <c r="L377" i="1"/>
  <c r="L369" i="1"/>
  <c r="L355" i="1"/>
  <c r="L246" i="1"/>
  <c r="L124" i="1"/>
  <c r="L467" i="1"/>
  <c r="L387" i="1"/>
  <c r="L437" i="1"/>
  <c r="L468" i="1"/>
  <c r="L426" i="1"/>
  <c r="L400" i="1"/>
  <c r="L428" i="1"/>
  <c r="L254" i="1"/>
  <c r="L196" i="1"/>
  <c r="M315" i="1"/>
  <c r="N315" i="1"/>
  <c r="M169" i="1"/>
  <c r="N169" i="1"/>
  <c r="L403" i="1"/>
  <c r="M170" i="1"/>
  <c r="N170" i="1"/>
  <c r="K347" i="1"/>
  <c r="L375" i="1"/>
  <c r="L252" i="1"/>
  <c r="L446" i="1"/>
  <c r="L293" i="1"/>
  <c r="L125" i="1"/>
  <c r="L294" i="1"/>
  <c r="L463" i="1"/>
  <c r="L483" i="1"/>
  <c r="L464" i="1"/>
  <c r="L330" i="1"/>
  <c r="L465" i="1"/>
  <c r="L169" i="1"/>
  <c r="L147" i="1"/>
  <c r="K354" i="1"/>
  <c r="M354" i="1"/>
  <c r="M447" i="1"/>
  <c r="N447" i="1"/>
  <c r="K472" i="1"/>
  <c r="M472" i="1"/>
  <c r="N472" i="1"/>
  <c r="M415" i="1"/>
  <c r="N415" i="1"/>
  <c r="K427" i="1"/>
  <c r="M427" i="1"/>
  <c r="N427" i="1"/>
  <c r="K417" i="1"/>
  <c r="M417" i="1"/>
  <c r="N417" i="1"/>
  <c r="M196" i="1"/>
  <c r="N196" i="1"/>
  <c r="K469" i="1"/>
  <c r="M469" i="1"/>
  <c r="N469" i="1"/>
  <c r="M234" i="1"/>
  <c r="N234" i="1"/>
  <c r="K236" i="1"/>
  <c r="M236" i="1"/>
  <c r="M347" i="1"/>
  <c r="N347" i="1"/>
  <c r="K376" i="1"/>
  <c r="L376" i="1"/>
  <c r="K147" i="1"/>
  <c r="M147" i="1"/>
  <c r="K403" i="1"/>
  <c r="M403" i="1"/>
  <c r="K314" i="1"/>
  <c r="K473" i="1"/>
  <c r="M473" i="1"/>
  <c r="K402" i="1"/>
  <c r="M402" i="1"/>
  <c r="K63" i="1"/>
  <c r="M63" i="1"/>
  <c r="K297" i="1"/>
  <c r="M297" i="1"/>
  <c r="K216" i="1"/>
  <c r="M216" i="1"/>
  <c r="K465" i="1"/>
  <c r="M465" i="1"/>
  <c r="K254" i="1"/>
  <c r="M254" i="1"/>
  <c r="K330" i="1"/>
  <c r="M330" i="1"/>
  <c r="K428" i="1"/>
  <c r="M61" i="1"/>
  <c r="N61" i="1"/>
  <c r="L40" i="1"/>
  <c r="K40" i="1"/>
  <c r="M40" i="1"/>
  <c r="J22" i="1"/>
  <c r="K22" i="1"/>
  <c r="J60" i="1"/>
  <c r="K60" i="1"/>
  <c r="K400" i="1"/>
  <c r="M400" i="1"/>
  <c r="K464" i="1"/>
  <c r="M464" i="1"/>
  <c r="K328" i="1"/>
  <c r="M328" i="1"/>
  <c r="L328" i="1"/>
  <c r="K93" i="1"/>
  <c r="M93" i="1"/>
  <c r="K426" i="1"/>
  <c r="M426" i="1"/>
  <c r="K468" i="1"/>
  <c r="K483" i="1"/>
  <c r="M483" i="1"/>
  <c r="K463" i="1"/>
  <c r="L434" i="1"/>
  <c r="M163" i="1"/>
  <c r="N163" i="1"/>
  <c r="L290" i="1"/>
  <c r="L462" i="1"/>
  <c r="J89" i="1"/>
  <c r="K89" i="1"/>
  <c r="L479" i="1"/>
  <c r="K414" i="1"/>
  <c r="L419" i="1"/>
  <c r="L481" i="1"/>
  <c r="L484" i="1"/>
  <c r="L312" i="1"/>
  <c r="L485" i="1"/>
  <c r="L365" i="1"/>
  <c r="K246" i="1"/>
  <c r="M246" i="1"/>
  <c r="N246" i="1"/>
  <c r="K446" i="1"/>
  <c r="M446" i="1"/>
  <c r="N446" i="1"/>
  <c r="K387" i="1"/>
  <c r="M387" i="1"/>
  <c r="N387" i="1"/>
  <c r="J233" i="1"/>
  <c r="L233" i="1"/>
  <c r="M368" i="1"/>
  <c r="N368" i="1"/>
  <c r="M414" i="1"/>
  <c r="N414" i="1"/>
  <c r="K251" i="1"/>
  <c r="M251" i="1"/>
  <c r="N251" i="1"/>
  <c r="K375" i="1"/>
  <c r="M375" i="1"/>
  <c r="K355" i="1"/>
  <c r="M355" i="1"/>
  <c r="N355" i="1"/>
  <c r="K437" i="1"/>
  <c r="M437" i="1"/>
  <c r="K294" i="1"/>
  <c r="M294" i="1"/>
  <c r="K125" i="1"/>
  <c r="M125" i="1"/>
  <c r="K479" i="1"/>
  <c r="M479" i="1"/>
  <c r="K232" i="1"/>
  <c r="K293" i="1"/>
  <c r="M293" i="1"/>
  <c r="K124" i="1"/>
  <c r="M124" i="1"/>
  <c r="K467" i="1"/>
  <c r="M467" i="1"/>
  <c r="K252" i="1"/>
  <c r="M252" i="1"/>
  <c r="J164" i="1"/>
  <c r="M164" i="1"/>
  <c r="N164" i="1"/>
  <c r="K365" i="1"/>
  <c r="K369" i="1"/>
  <c r="K485" i="1"/>
  <c r="M485" i="1"/>
  <c r="K312" i="1"/>
  <c r="K462" i="1"/>
  <c r="M462" i="1"/>
  <c r="K290" i="1"/>
  <c r="M290" i="1"/>
  <c r="M245" i="1"/>
  <c r="N245" i="1"/>
  <c r="L451" i="1"/>
  <c r="L368" i="1"/>
  <c r="L245" i="1"/>
  <c r="M54" i="1"/>
  <c r="N54" i="1"/>
  <c r="L258" i="1"/>
  <c r="L374" i="1"/>
  <c r="L54" i="1"/>
  <c r="L284" i="1"/>
  <c r="L285" i="1"/>
  <c r="L372" i="1"/>
  <c r="L288" i="1"/>
  <c r="L364" i="1"/>
  <c r="L289" i="1"/>
  <c r="L211" i="1"/>
  <c r="L286" i="1"/>
  <c r="K374" i="1"/>
  <c r="M374" i="1"/>
  <c r="N374" i="1"/>
  <c r="L381" i="1"/>
  <c r="L436" i="1"/>
  <c r="L477" i="1"/>
  <c r="K477" i="1"/>
  <c r="M477" i="1"/>
  <c r="K311" i="1"/>
  <c r="M311" i="1"/>
  <c r="K461" i="1"/>
  <c r="M461" i="1"/>
  <c r="L311" i="1"/>
  <c r="L461" i="1"/>
  <c r="K381" i="1"/>
  <c r="K289" i="1"/>
  <c r="M289" i="1"/>
  <c r="K158" i="1"/>
  <c r="K364" i="1"/>
  <c r="M364" i="1"/>
  <c r="M46" i="1"/>
  <c r="N46" i="1"/>
  <c r="L46" i="1"/>
  <c r="K85" i="1"/>
  <c r="K288" i="1"/>
  <c r="M288" i="1"/>
  <c r="M35" i="1"/>
  <c r="N35" i="1"/>
  <c r="L35" i="1"/>
  <c r="K84" i="1"/>
  <c r="M84" i="1"/>
  <c r="K394" i="1"/>
  <c r="M394" i="1"/>
  <c r="K286" i="1"/>
  <c r="M286" i="1"/>
  <c r="K372" i="1"/>
  <c r="M372" i="1"/>
  <c r="L420" i="1"/>
  <c r="K250" i="1"/>
  <c r="L250" i="1"/>
  <c r="J393" i="1"/>
  <c r="L393" i="1"/>
  <c r="L249" i="1"/>
  <c r="M420" i="1"/>
  <c r="N420" i="1"/>
  <c r="K436" i="1"/>
  <c r="M436" i="1"/>
  <c r="J351" i="1"/>
  <c r="L351" i="1"/>
  <c r="L363" i="1"/>
  <c r="K285" i="1"/>
  <c r="M285" i="1"/>
  <c r="K211" i="1"/>
  <c r="M211" i="1"/>
  <c r="L357" i="1"/>
  <c r="K357" i="1"/>
  <c r="M357" i="1"/>
  <c r="N357" i="1"/>
  <c r="L343" i="1"/>
  <c r="K343" i="1"/>
  <c r="M343" i="1"/>
  <c r="K363" i="1"/>
  <c r="L244" i="1"/>
  <c r="M249" i="1"/>
  <c r="N249" i="1"/>
  <c r="K484" i="1"/>
  <c r="M484" i="1"/>
  <c r="K284" i="1"/>
  <c r="M284" i="1"/>
  <c r="L367" i="1"/>
  <c r="K451" i="1"/>
  <c r="M451" i="1"/>
  <c r="K481" i="1"/>
  <c r="M481" i="1"/>
  <c r="K244" i="1"/>
  <c r="M244" i="1"/>
  <c r="L476" i="1"/>
  <c r="L384" i="1"/>
  <c r="K384" i="1"/>
  <c r="M384" i="1"/>
  <c r="N384" i="1"/>
  <c r="M367" i="1"/>
  <c r="N367" i="1"/>
  <c r="L371" i="1"/>
  <c r="K371" i="1"/>
  <c r="M371" i="1"/>
  <c r="K476" i="1"/>
  <c r="K419" i="1"/>
  <c r="M419" i="1"/>
  <c r="K434" i="1"/>
  <c r="M434" i="1"/>
  <c r="K156" i="1"/>
  <c r="M156" i="1"/>
  <c r="K283" i="1"/>
  <c r="L283" i="1"/>
  <c r="K258" i="1"/>
  <c r="M258" i="1"/>
  <c r="J478" i="1"/>
  <c r="I478" i="1"/>
  <c r="J453" i="1"/>
  <c r="I453" i="1"/>
  <c r="J457" i="1"/>
  <c r="I457" i="1"/>
  <c r="J440" i="1"/>
  <c r="I440" i="1"/>
  <c r="J395" i="1"/>
  <c r="I395" i="1"/>
  <c r="J390" i="1"/>
  <c r="I390" i="1"/>
  <c r="J385" i="1"/>
  <c r="I385" i="1"/>
  <c r="J386" i="1"/>
  <c r="I386" i="1"/>
  <c r="J366" i="1"/>
  <c r="I366" i="1"/>
  <c r="K366" i="1"/>
  <c r="J360" i="1"/>
  <c r="I360" i="1"/>
  <c r="K360" i="1"/>
  <c r="J356" i="1"/>
  <c r="I356" i="1"/>
  <c r="K356" i="1"/>
  <c r="J339" i="1"/>
  <c r="I339" i="1"/>
  <c r="K339" i="1"/>
  <c r="J332" i="1"/>
  <c r="I332" i="1"/>
  <c r="J326" i="1"/>
  <c r="I326" i="1"/>
  <c r="J308" i="1"/>
  <c r="I308" i="1"/>
  <c r="K308" i="1"/>
  <c r="J300" i="1"/>
  <c r="I300" i="1"/>
  <c r="K300" i="1"/>
  <c r="J298" i="1"/>
  <c r="I298" i="1"/>
  <c r="J224" i="1"/>
  <c r="I224" i="1"/>
  <c r="K224" i="1"/>
  <c r="J222" i="1"/>
  <c r="I222" i="1"/>
  <c r="K222" i="1"/>
  <c r="J220" i="1"/>
  <c r="I220" i="1"/>
  <c r="K220" i="1"/>
  <c r="J219" i="1"/>
  <c r="I219" i="1"/>
  <c r="K219" i="1"/>
  <c r="J146" i="1"/>
  <c r="I146" i="1"/>
  <c r="N354" i="1"/>
  <c r="N72" i="1"/>
  <c r="M238" i="1"/>
  <c r="N238" i="1"/>
  <c r="L332" i="1"/>
  <c r="L385" i="1"/>
  <c r="L395" i="1"/>
  <c r="L457" i="1"/>
  <c r="L478" i="1"/>
  <c r="M89" i="1"/>
  <c r="N89" i="1"/>
  <c r="L89" i="1"/>
  <c r="L22" i="1"/>
  <c r="M405" i="1"/>
  <c r="N405" i="1"/>
  <c r="N470" i="1"/>
  <c r="N173" i="1"/>
  <c r="N255" i="1"/>
  <c r="N239" i="1"/>
  <c r="N449" i="1"/>
  <c r="N388" i="1"/>
  <c r="N172" i="1"/>
  <c r="M301" i="1"/>
  <c r="N301" i="1"/>
  <c r="M377" i="1"/>
  <c r="N377" i="1"/>
  <c r="L164" i="1"/>
  <c r="L60" i="1"/>
  <c r="N236" i="1"/>
  <c r="M376" i="1"/>
  <c r="N376" i="1"/>
  <c r="N147" i="1"/>
  <c r="N403" i="1"/>
  <c r="N473" i="1"/>
  <c r="M314" i="1"/>
  <c r="N314" i="1"/>
  <c r="N402" i="1"/>
  <c r="N63" i="1"/>
  <c r="N297" i="1"/>
  <c r="N216" i="1"/>
  <c r="N465" i="1"/>
  <c r="N254" i="1"/>
  <c r="N330" i="1"/>
  <c r="M428" i="1"/>
  <c r="N428" i="1"/>
  <c r="N40" i="1"/>
  <c r="M22" i="1"/>
  <c r="N22" i="1"/>
  <c r="M60" i="1"/>
  <c r="N60" i="1"/>
  <c r="N400" i="1"/>
  <c r="N464" i="1"/>
  <c r="N328" i="1"/>
  <c r="N93" i="1"/>
  <c r="N426" i="1"/>
  <c r="N483" i="1"/>
  <c r="M468" i="1"/>
  <c r="N468" i="1"/>
  <c r="M463" i="1"/>
  <c r="N463" i="1"/>
  <c r="M233" i="1"/>
  <c r="N233" i="1"/>
  <c r="N375" i="1"/>
  <c r="N437" i="1"/>
  <c r="N294" i="1"/>
  <c r="N479" i="1"/>
  <c r="N125" i="1"/>
  <c r="M232" i="1"/>
  <c r="N232" i="1"/>
  <c r="N293" i="1"/>
  <c r="N467" i="1"/>
  <c r="N124" i="1"/>
  <c r="N252" i="1"/>
  <c r="M365" i="1"/>
  <c r="N365" i="1"/>
  <c r="M369" i="1"/>
  <c r="N369" i="1"/>
  <c r="N485" i="1"/>
  <c r="N462" i="1"/>
  <c r="M312" i="1"/>
  <c r="N312" i="1"/>
  <c r="N290" i="1"/>
  <c r="L390" i="1"/>
  <c r="L453" i="1"/>
  <c r="L386" i="1"/>
  <c r="L440" i="1"/>
  <c r="L326" i="1"/>
  <c r="L298" i="1"/>
  <c r="L146" i="1"/>
  <c r="M300" i="1"/>
  <c r="N300" i="1"/>
  <c r="N461" i="1"/>
  <c r="N477" i="1"/>
  <c r="N311" i="1"/>
  <c r="M381" i="1"/>
  <c r="N381" i="1"/>
  <c r="N289" i="1"/>
  <c r="M158" i="1"/>
  <c r="N158" i="1"/>
  <c r="N364" i="1"/>
  <c r="M85" i="1"/>
  <c r="N85" i="1"/>
  <c r="N288" i="1"/>
  <c r="N84" i="1"/>
  <c r="N394" i="1"/>
  <c r="N286" i="1"/>
  <c r="N372" i="1"/>
  <c r="M393" i="1"/>
  <c r="N393" i="1"/>
  <c r="M250" i="1"/>
  <c r="N250" i="1"/>
  <c r="M351" i="1"/>
  <c r="N351" i="1"/>
  <c r="N436" i="1"/>
  <c r="N285" i="1"/>
  <c r="N211" i="1"/>
  <c r="N343" i="1"/>
  <c r="M363" i="1"/>
  <c r="N363" i="1"/>
  <c r="N484" i="1"/>
  <c r="N284" i="1"/>
  <c r="N451" i="1"/>
  <c r="N481" i="1"/>
  <c r="N244" i="1"/>
  <c r="N371" i="1"/>
  <c r="M476" i="1"/>
  <c r="N476" i="1"/>
  <c r="N419" i="1"/>
  <c r="N434" i="1"/>
  <c r="N156" i="1"/>
  <c r="M283" i="1"/>
  <c r="N283" i="1"/>
  <c r="N258" i="1"/>
  <c r="K478" i="1"/>
  <c r="M478" i="1"/>
  <c r="K453" i="1"/>
  <c r="K457" i="1"/>
  <c r="M457" i="1"/>
  <c r="K440" i="1"/>
  <c r="M440" i="1"/>
  <c r="K395" i="1"/>
  <c r="M395" i="1"/>
  <c r="K390" i="1"/>
  <c r="M390" i="1"/>
  <c r="K385" i="1"/>
  <c r="M385" i="1"/>
  <c r="K386" i="1"/>
  <c r="M386" i="1"/>
  <c r="L366" i="1"/>
  <c r="M366" i="1"/>
  <c r="N366" i="1"/>
  <c r="L360" i="1"/>
  <c r="M360" i="1"/>
  <c r="N360" i="1"/>
  <c r="L356" i="1"/>
  <c r="M356" i="1"/>
  <c r="N356" i="1"/>
  <c r="L339" i="1"/>
  <c r="M339" i="1"/>
  <c r="N339" i="1"/>
  <c r="K332" i="1"/>
  <c r="M332" i="1"/>
  <c r="K326" i="1"/>
  <c r="L308" i="1"/>
  <c r="M308" i="1"/>
  <c r="N308" i="1"/>
  <c r="L300" i="1"/>
  <c r="K298" i="1"/>
  <c r="M298" i="1"/>
  <c r="L224" i="1"/>
  <c r="M224" i="1"/>
  <c r="N224" i="1"/>
  <c r="L222" i="1"/>
  <c r="M222" i="1"/>
  <c r="N222" i="1"/>
  <c r="L220" i="1"/>
  <c r="M220" i="1"/>
  <c r="N220" i="1"/>
  <c r="L219" i="1"/>
  <c r="M219" i="1"/>
  <c r="N219" i="1"/>
  <c r="K146" i="1"/>
  <c r="M146" i="1"/>
  <c r="J201" i="1"/>
  <c r="J155" i="1"/>
  <c r="J287" i="1"/>
  <c r="J62" i="1"/>
  <c r="J262" i="1"/>
  <c r="J210" i="1"/>
  <c r="J66" i="1"/>
  <c r="J435" i="1"/>
  <c r="J334" i="1"/>
  <c r="J162" i="1"/>
  <c r="J333" i="1"/>
  <c r="J324" i="1"/>
  <c r="J71" i="1"/>
  <c r="J340" i="1"/>
  <c r="J55" i="1"/>
  <c r="J76" i="1"/>
  <c r="J65" i="1"/>
  <c r="J200" i="1"/>
  <c r="J132" i="1"/>
  <c r="J51" i="1"/>
  <c r="J406" i="1"/>
  <c r="J429" i="1"/>
  <c r="J454" i="1"/>
  <c r="J195" i="1"/>
  <c r="J218" i="1"/>
  <c r="J135" i="1"/>
  <c r="J141" i="1"/>
  <c r="J229" i="1"/>
  <c r="J144" i="1"/>
  <c r="J269" i="1"/>
  <c r="J52" i="1"/>
  <c r="J304" i="1"/>
  <c r="J101" i="1"/>
  <c r="J69" i="1"/>
  <c r="J49" i="1"/>
  <c r="J73" i="1"/>
  <c r="J134" i="1"/>
  <c r="J299" i="1"/>
  <c r="J2" i="1"/>
  <c r="J207" i="1"/>
  <c r="J3" i="1"/>
  <c r="J282" i="1"/>
  <c r="J120" i="1"/>
  <c r="J337" i="1"/>
  <c r="J321" i="1"/>
  <c r="J157" i="1"/>
  <c r="J259" i="1"/>
  <c r="J114" i="1"/>
  <c r="J455" i="1"/>
  <c r="J296" i="1"/>
  <c r="J202" i="1"/>
  <c r="J313" i="1"/>
  <c r="J401" i="1"/>
  <c r="J213" i="1"/>
  <c r="J199" i="1"/>
  <c r="J205" i="1"/>
  <c r="J166" i="1"/>
  <c r="J193" i="1"/>
  <c r="J307" i="1"/>
  <c r="J212" i="1"/>
  <c r="J452" i="1"/>
  <c r="J112" i="1"/>
  <c r="J336" i="1"/>
  <c r="J143" i="1"/>
  <c r="J150" i="1"/>
  <c r="J416" i="1"/>
  <c r="J47" i="1"/>
  <c r="J439" i="1"/>
  <c r="J7" i="1"/>
  <c r="J226" i="1"/>
  <c r="J327" i="1"/>
  <c r="J267" i="1"/>
  <c r="J458" i="1"/>
  <c r="J127" i="1"/>
  <c r="J57" i="1"/>
  <c r="J295" i="1"/>
  <c r="J456" i="1"/>
  <c r="J264" i="1"/>
  <c r="J425" i="1"/>
  <c r="J350" i="1"/>
  <c r="J275" i="1"/>
  <c r="J323" i="1"/>
  <c r="J268" i="1"/>
  <c r="J266" i="1"/>
  <c r="J56" i="1"/>
  <c r="J5" i="1"/>
  <c r="J68" i="1"/>
  <c r="J214" i="1"/>
  <c r="J13" i="1"/>
  <c r="J138" i="1"/>
  <c r="J59" i="1"/>
  <c r="J78" i="1"/>
  <c r="J113" i="1"/>
  <c r="J225" i="1"/>
  <c r="J168" i="1"/>
  <c r="J8" i="1"/>
  <c r="J404" i="1"/>
  <c r="J189" i="1"/>
  <c r="J30" i="1"/>
  <c r="J4" i="1"/>
  <c r="J122" i="1"/>
  <c r="J145" i="1"/>
  <c r="J194" i="1"/>
  <c r="J215" i="1"/>
  <c r="J325" i="1"/>
  <c r="J331" i="1"/>
  <c r="J6" i="1"/>
  <c r="J274" i="1"/>
  <c r="J123" i="1"/>
  <c r="J358" i="1"/>
  <c r="J445" i="1"/>
  <c r="J29" i="1"/>
  <c r="J309" i="1"/>
  <c r="J77" i="1"/>
  <c r="J27" i="1"/>
  <c r="J253" i="1"/>
  <c r="J208" i="1"/>
  <c r="J31" i="1"/>
  <c r="J260" i="1"/>
  <c r="J204" i="1"/>
  <c r="J349" i="1"/>
  <c r="J421" i="1"/>
  <c r="J352" i="1"/>
  <c r="J322" i="1"/>
  <c r="J64" i="1"/>
  <c r="J118" i="1"/>
  <c r="J161" i="1"/>
  <c r="J398" i="1"/>
  <c r="J79" i="1"/>
  <c r="J346" i="1"/>
  <c r="J423" i="1"/>
  <c r="J188" i="1"/>
  <c r="J115" i="1"/>
  <c r="J178" i="1"/>
  <c r="J433" i="1"/>
  <c r="J48" i="1"/>
  <c r="J261" i="1"/>
  <c r="J240" i="1"/>
  <c r="J383" i="1"/>
  <c r="J396" i="1"/>
  <c r="J335" i="1"/>
  <c r="J329" i="1"/>
  <c r="J361" i="1"/>
  <c r="J408" i="1"/>
  <c r="J58" i="1"/>
  <c r="J34" i="1"/>
  <c r="J272" i="1"/>
  <c r="J292" i="1"/>
  <c r="J399" i="1"/>
  <c r="J33" i="1"/>
  <c r="J341" i="1"/>
  <c r="J265" i="1"/>
  <c r="J380" i="1"/>
  <c r="J345" i="1"/>
  <c r="J338" i="1"/>
  <c r="J75" i="1"/>
  <c r="J305" i="1"/>
  <c r="J342" i="1"/>
  <c r="J359" i="1"/>
  <c r="J448" i="1"/>
  <c r="J159" i="1"/>
  <c r="J263" i="1"/>
  <c r="J28" i="1"/>
  <c r="J12" i="1"/>
  <c r="J32" i="1"/>
  <c r="J129" i="1"/>
  <c r="J192" i="1"/>
  <c r="J10" i="1"/>
  <c r="J203" i="1"/>
  <c r="J422" i="1"/>
  <c r="J373" i="1"/>
  <c r="J67" i="1"/>
  <c r="J243" i="1"/>
  <c r="J278" i="1"/>
  <c r="J392" i="1"/>
  <c r="J248" i="1"/>
  <c r="J209" i="1"/>
  <c r="J184" i="1"/>
  <c r="J191" i="1"/>
  <c r="J186" i="1"/>
  <c r="J187" i="1"/>
  <c r="J183" i="1"/>
  <c r="J153" i="1"/>
  <c r="J11" i="1"/>
  <c r="J227" i="1"/>
  <c r="J185" i="1"/>
  <c r="J198" i="1"/>
  <c r="J228" i="1"/>
  <c r="J9" i="1"/>
  <c r="J316" i="1"/>
  <c r="J424" i="1"/>
  <c r="J15" i="1"/>
  <c r="J206" i="1"/>
  <c r="J16" i="1"/>
  <c r="J237" i="1"/>
  <c r="J247" i="1"/>
  <c r="J242" i="1"/>
  <c r="J190" i="1"/>
  <c r="J241" i="1"/>
  <c r="J117" i="1"/>
  <c r="J277" i="1"/>
  <c r="J431" i="1"/>
  <c r="J303" i="1"/>
  <c r="J14" i="1"/>
  <c r="J397" i="1"/>
  <c r="J230" i="1"/>
  <c r="J291" i="1"/>
  <c r="J137" i="1"/>
  <c r="J133" i="1"/>
  <c r="J154" i="1"/>
  <c r="J148" i="1"/>
  <c r="J142" i="1"/>
  <c r="N478" i="1"/>
  <c r="M453" i="1"/>
  <c r="N453" i="1"/>
  <c r="N457" i="1"/>
  <c r="N440" i="1"/>
  <c r="N395" i="1"/>
  <c r="N390" i="1"/>
  <c r="N385" i="1"/>
  <c r="N386" i="1"/>
  <c r="N332" i="1"/>
  <c r="M326" i="1"/>
  <c r="N326" i="1"/>
  <c r="N298" i="1"/>
  <c r="N146" i="1"/>
  <c r="I111" i="1"/>
  <c r="I83" i="1"/>
  <c r="I98" i="1"/>
  <c r="J98" i="1"/>
  <c r="I94" i="1"/>
  <c r="J94" i="1"/>
  <c r="I103" i="1"/>
  <c r="I226" i="1"/>
  <c r="I79" i="1"/>
  <c r="I80" i="1"/>
  <c r="J80" i="1"/>
  <c r="K80" i="1"/>
  <c r="I235" i="1"/>
  <c r="I81" i="1"/>
  <c r="J81" i="1"/>
  <c r="I231" i="1"/>
  <c r="I197" i="1"/>
  <c r="J197" i="1"/>
  <c r="I82" i="1"/>
  <c r="J82" i="1"/>
  <c r="K82" i="1"/>
  <c r="I143" i="1"/>
  <c r="K143" i="1"/>
  <c r="I153" i="1"/>
  <c r="K153" i="1"/>
  <c r="I138" i="1"/>
  <c r="K138" i="1"/>
  <c r="I141" i="1"/>
  <c r="K141" i="1"/>
  <c r="I135" i="1"/>
  <c r="I134" i="1"/>
  <c r="I155" i="1"/>
  <c r="K155" i="1"/>
  <c r="I333" i="1"/>
  <c r="K333" i="1"/>
  <c r="I325" i="1"/>
  <c r="I340" i="1"/>
  <c r="K340" i="1"/>
  <c r="I323" i="1"/>
  <c r="I337" i="1"/>
  <c r="K337" i="1"/>
  <c r="I248" i="1"/>
  <c r="K248" i="1"/>
  <c r="I190" i="1"/>
  <c r="K190" i="1"/>
  <c r="I117" i="1"/>
  <c r="K117" i="1"/>
  <c r="I291" i="1"/>
  <c r="K291" i="1"/>
  <c r="I206" i="1"/>
  <c r="K206" i="1"/>
  <c r="I185" i="1"/>
  <c r="I183" i="1"/>
  <c r="I247" i="1"/>
  <c r="K247" i="1"/>
  <c r="I229" i="1"/>
  <c r="I240" i="1"/>
  <c r="K240" i="1"/>
  <c r="I267" i="1"/>
  <c r="K267" i="1"/>
  <c r="I305" i="1"/>
  <c r="K305" i="1"/>
  <c r="I261" i="1"/>
  <c r="I292" i="1"/>
  <c r="K292" i="1"/>
  <c r="I309" i="1"/>
  <c r="K309" i="1"/>
  <c r="I266" i="1"/>
  <c r="K266" i="1"/>
  <c r="I148" i="1"/>
  <c r="K148" i="1"/>
  <c r="I133" i="1"/>
  <c r="I149" i="1"/>
  <c r="J149" i="1"/>
  <c r="I137" i="1"/>
  <c r="I142" i="1"/>
  <c r="K142" i="1"/>
  <c r="I154" i="1"/>
  <c r="K154" i="1"/>
  <c r="I56" i="1"/>
  <c r="K56" i="1"/>
  <c r="I51" i="1"/>
  <c r="I68" i="1"/>
  <c r="K68" i="1"/>
  <c r="I55" i="1"/>
  <c r="K55" i="1"/>
  <c r="I71" i="1"/>
  <c r="K71" i="1"/>
  <c r="I100" i="1"/>
  <c r="J100" i="1"/>
  <c r="I95" i="1"/>
  <c r="I107" i="1"/>
  <c r="J107" i="1"/>
  <c r="K107" i="1"/>
  <c r="I482" i="1"/>
  <c r="J482" i="1"/>
  <c r="I101" i="1"/>
  <c r="K101" i="1"/>
  <c r="I179" i="1"/>
  <c r="J179" i="1"/>
  <c r="I151" i="1"/>
  <c r="J151" i="1"/>
  <c r="I110" i="1"/>
  <c r="J110" i="1"/>
  <c r="I136" i="1"/>
  <c r="J136" i="1"/>
  <c r="K136" i="1"/>
  <c r="I152" i="1"/>
  <c r="J152" i="1"/>
  <c r="I174" i="1"/>
  <c r="J174" i="1"/>
  <c r="I167" i="1"/>
  <c r="J167" i="1"/>
  <c r="I139" i="1"/>
  <c r="I182" i="1"/>
  <c r="J182" i="1"/>
  <c r="K182" i="1"/>
  <c r="I140" i="1"/>
  <c r="J140" i="1"/>
  <c r="I321" i="1"/>
  <c r="K321" i="1"/>
  <c r="I327" i="1"/>
  <c r="K327" i="1"/>
  <c r="I331" i="1"/>
  <c r="K331" i="1"/>
  <c r="I329" i="1"/>
  <c r="K329" i="1"/>
  <c r="I268" i="1"/>
  <c r="K268" i="1"/>
  <c r="I264" i="1"/>
  <c r="I341" i="1"/>
  <c r="K341" i="1"/>
  <c r="I338" i="1"/>
  <c r="K338" i="1"/>
  <c r="I263" i="1"/>
  <c r="I278" i="1"/>
  <c r="K278" i="1"/>
  <c r="I342" i="1"/>
  <c r="K342" i="1"/>
  <c r="I274" i="1"/>
  <c r="K274" i="1"/>
  <c r="I272" i="1"/>
  <c r="K272" i="1"/>
  <c r="I119" i="1"/>
  <c r="I116" i="1"/>
  <c r="I121" i="1"/>
  <c r="J121" i="1"/>
  <c r="K121" i="1"/>
  <c r="I335" i="1"/>
  <c r="K335" i="1"/>
  <c r="M268" i="1"/>
  <c r="I322" i="1"/>
  <c r="I336" i="1"/>
  <c r="I324" i="1"/>
  <c r="I334" i="1"/>
  <c r="K334" i="1"/>
  <c r="I127" i="1"/>
  <c r="K127" i="1"/>
  <c r="I28" i="1"/>
  <c r="I448" i="1"/>
  <c r="K448" i="1"/>
  <c r="I123" i="1"/>
  <c r="K123" i="1"/>
  <c r="I392" i="1"/>
  <c r="K392" i="1"/>
  <c r="I31" i="1"/>
  <c r="K31" i="1"/>
  <c r="I431" i="1"/>
  <c r="K431" i="1"/>
  <c r="I445" i="1"/>
  <c r="I129" i="1"/>
  <c r="K129" i="1"/>
  <c r="I32" i="1"/>
  <c r="K32" i="1"/>
  <c r="I27" i="1"/>
  <c r="I34" i="1"/>
  <c r="K34" i="1"/>
  <c r="I33" i="1"/>
  <c r="K33" i="1"/>
  <c r="I29" i="1"/>
  <c r="K29" i="1"/>
  <c r="I383" i="1"/>
  <c r="K383" i="1"/>
  <c r="I4" i="1"/>
  <c r="K4" i="1"/>
  <c r="I30" i="1"/>
  <c r="I6" i="1"/>
  <c r="K6" i="1"/>
  <c r="I319" i="1"/>
  <c r="I318" i="1"/>
  <c r="I320" i="1"/>
  <c r="I344" i="1"/>
  <c r="J344" i="1"/>
  <c r="K344" i="1"/>
  <c r="I353" i="1"/>
  <c r="J353" i="1"/>
  <c r="K353" i="1"/>
  <c r="I159" i="1"/>
  <c r="I161" i="1"/>
  <c r="I178" i="1"/>
  <c r="K178" i="1"/>
  <c r="I162" i="1"/>
  <c r="I166" i="1"/>
  <c r="K166" i="1"/>
  <c r="I157" i="1"/>
  <c r="I209" i="1"/>
  <c r="K209" i="1"/>
  <c r="I184" i="1"/>
  <c r="I186" i="1"/>
  <c r="I203" i="1"/>
  <c r="K203" i="1"/>
  <c r="I187" i="1"/>
  <c r="I191" i="1"/>
  <c r="K191" i="1"/>
  <c r="I198" i="1"/>
  <c r="K198" i="1"/>
  <c r="I188" i="1"/>
  <c r="I208" i="1"/>
  <c r="K208" i="1"/>
  <c r="I192" i="1"/>
  <c r="K192" i="1"/>
  <c r="I269" i="1"/>
  <c r="K269" i="1"/>
  <c r="I265" i="1"/>
  <c r="I296" i="1"/>
  <c r="I295" i="1"/>
  <c r="K295" i="1"/>
  <c r="I259" i="1"/>
  <c r="I282" i="1"/>
  <c r="K282" i="1"/>
  <c r="I260" i="1"/>
  <c r="I304" i="1"/>
  <c r="K304" i="1"/>
  <c r="I299" i="1"/>
  <c r="K299" i="1"/>
  <c r="I275" i="1"/>
  <c r="I262" i="1"/>
  <c r="I307" i="1"/>
  <c r="K307" i="1"/>
  <c r="I287" i="1"/>
  <c r="I105" i="1"/>
  <c r="J105" i="1"/>
  <c r="I43" i="1"/>
  <c r="I131" i="1"/>
  <c r="I50" i="1"/>
  <c r="I97" i="1"/>
  <c r="I181" i="1"/>
  <c r="J181" i="1"/>
  <c r="K181" i="1"/>
  <c r="I165" i="1"/>
  <c r="J165" i="1"/>
  <c r="K165" i="1"/>
  <c r="I160" i="1"/>
  <c r="I408" i="1"/>
  <c r="K408" i="1"/>
  <c r="I396" i="1"/>
  <c r="I406" i="1"/>
  <c r="K406" i="1"/>
  <c r="I399" i="1"/>
  <c r="K399" i="1"/>
  <c r="I404" i="1"/>
  <c r="I401" i="1"/>
  <c r="I398" i="1"/>
  <c r="I145" i="1"/>
  <c r="K145" i="1"/>
  <c r="I66" i="1"/>
  <c r="I65" i="1"/>
  <c r="I132" i="1"/>
  <c r="I150" i="1"/>
  <c r="K150" i="1"/>
  <c r="I144" i="1"/>
  <c r="I76" i="1"/>
  <c r="K76" i="1"/>
  <c r="I69" i="1"/>
  <c r="I273" i="1"/>
  <c r="J273" i="1"/>
  <c r="I276" i="1"/>
  <c r="I279" i="1"/>
  <c r="J279" i="1"/>
  <c r="I270" i="1"/>
  <c r="I281" i="1"/>
  <c r="J281" i="1"/>
  <c r="K281" i="1"/>
  <c r="I271" i="1"/>
  <c r="I62" i="1"/>
  <c r="I52" i="1"/>
  <c r="I73" i="1"/>
  <c r="K73" i="1"/>
  <c r="I359" i="1"/>
  <c r="K359" i="1"/>
  <c r="I13" i="1"/>
  <c r="I350" i="1"/>
  <c r="K350" i="1"/>
  <c r="I9" i="1"/>
  <c r="I361" i="1"/>
  <c r="K361" i="1"/>
  <c r="I349" i="1"/>
  <c r="K349" i="1"/>
  <c r="I373" i="1"/>
  <c r="I12" i="1"/>
  <c r="I358" i="1"/>
  <c r="I352" i="1"/>
  <c r="I346" i="1"/>
  <c r="I8" i="1"/>
  <c r="L123" i="1"/>
  <c r="I10" i="1"/>
  <c r="I380" i="1"/>
  <c r="K380" i="1"/>
  <c r="I345" i="1"/>
  <c r="I444" i="1"/>
  <c r="J444" i="1"/>
  <c r="K444" i="1"/>
  <c r="I441" i="1"/>
  <c r="I438" i="1"/>
  <c r="J438" i="1"/>
  <c r="K438" i="1"/>
  <c r="I442" i="1"/>
  <c r="J442" i="1"/>
  <c r="K442" i="1"/>
  <c r="I421" i="1"/>
  <c r="I114" i="1"/>
  <c r="I120" i="1"/>
  <c r="K120" i="1"/>
  <c r="I112" i="1"/>
  <c r="I253" i="1"/>
  <c r="I115" i="1"/>
  <c r="I429" i="1"/>
  <c r="K200" i="1"/>
  <c r="I195" i="1"/>
  <c r="I193" i="1"/>
  <c r="K201" i="1"/>
  <c r="I3" i="1"/>
  <c r="I425" i="1"/>
  <c r="I313" i="1"/>
  <c r="I2" i="1"/>
  <c r="I113" i="1"/>
  <c r="I416" i="1"/>
  <c r="I424" i="1"/>
  <c r="I5" i="1"/>
  <c r="I7" i="1"/>
  <c r="K7" i="1"/>
  <c r="I118" i="1"/>
  <c r="I433" i="1"/>
  <c r="K433" i="1"/>
  <c r="I422" i="1"/>
  <c r="I423" i="1"/>
  <c r="I122" i="1"/>
  <c r="K122" i="1"/>
  <c r="I18" i="1"/>
  <c r="J18" i="1"/>
  <c r="I23" i="1"/>
  <c r="I38" i="1"/>
  <c r="I42" i="1"/>
  <c r="I41" i="1"/>
  <c r="I17" i="1"/>
  <c r="J17" i="1"/>
  <c r="K17" i="1"/>
  <c r="I20" i="1"/>
  <c r="I37" i="1"/>
  <c r="J37" i="1"/>
  <c r="K37" i="1"/>
  <c r="I36" i="1"/>
  <c r="I21" i="1"/>
  <c r="I39" i="1"/>
  <c r="I19" i="1"/>
  <c r="J19" i="1"/>
  <c r="K19" i="1"/>
  <c r="L309" i="1"/>
  <c r="I53" i="1"/>
  <c r="I24" i="1"/>
  <c r="I67" i="1"/>
  <c r="I47" i="1"/>
  <c r="I78" i="1"/>
  <c r="K78" i="1"/>
  <c r="M291" i="1"/>
  <c r="I77" i="1"/>
  <c r="K77" i="1"/>
  <c r="I49" i="1"/>
  <c r="I58" i="1"/>
  <c r="I75" i="1"/>
  <c r="K75" i="1"/>
  <c r="I48" i="1"/>
  <c r="I59" i="1"/>
  <c r="I64" i="1"/>
  <c r="I57" i="1"/>
  <c r="I16" i="1"/>
  <c r="K16" i="1"/>
  <c r="I11" i="1"/>
  <c r="I15" i="1"/>
  <c r="K15" i="1"/>
  <c r="I316" i="1"/>
  <c r="I14" i="1"/>
  <c r="I397" i="1"/>
  <c r="I277" i="1"/>
  <c r="I303" i="1"/>
  <c r="K303" i="1"/>
  <c r="I280" i="1"/>
  <c r="J280" i="1"/>
  <c r="K280" i="1"/>
  <c r="I230" i="1"/>
  <c r="I243" i="1"/>
  <c r="K243" i="1"/>
  <c r="I227" i="1"/>
  <c r="I241" i="1"/>
  <c r="K241" i="1"/>
  <c r="I228" i="1"/>
  <c r="I242" i="1"/>
  <c r="K242" i="1"/>
  <c r="I237" i="1"/>
  <c r="I435" i="1"/>
  <c r="I454" i="1"/>
  <c r="I452" i="1"/>
  <c r="I455" i="1"/>
  <c r="I456" i="1"/>
  <c r="I458" i="1"/>
  <c r="I439" i="1"/>
  <c r="I91" i="1"/>
  <c r="I92" i="1"/>
  <c r="I109" i="1"/>
  <c r="J109" i="1"/>
  <c r="K109" i="1"/>
  <c r="I102" i="1"/>
  <c r="I86" i="1"/>
  <c r="I99" i="1"/>
  <c r="I90" i="1"/>
  <c r="I108" i="1"/>
  <c r="J108" i="1"/>
  <c r="K108" i="1"/>
  <c r="I87" i="1"/>
  <c r="I88" i="1"/>
  <c r="I104" i="1"/>
  <c r="J104" i="1"/>
  <c r="I106" i="1"/>
  <c r="J106" i="1"/>
  <c r="K106" i="1"/>
  <c r="I96" i="1"/>
  <c r="I204" i="1"/>
  <c r="K204" i="1"/>
  <c r="I168" i="1"/>
  <c r="I210" i="1"/>
  <c r="K210" i="1"/>
  <c r="I212" i="1"/>
  <c r="I199" i="1"/>
  <c r="K199" i="1"/>
  <c r="I215" i="1"/>
  <c r="I213" i="1"/>
  <c r="I218" i="1"/>
  <c r="K218" i="1"/>
  <c r="I202" i="1"/>
  <c r="K202" i="1"/>
  <c r="I189" i="1"/>
  <c r="I214" i="1"/>
  <c r="I225" i="1"/>
  <c r="K225" i="1"/>
  <c r="I205" i="1"/>
  <c r="K205" i="1"/>
  <c r="I207" i="1"/>
  <c r="K207" i="1"/>
  <c r="I194" i="1"/>
  <c r="K104" i="1"/>
  <c r="K88" i="1"/>
  <c r="K92" i="1"/>
  <c r="K18" i="1"/>
  <c r="K279" i="1"/>
  <c r="K276" i="1"/>
  <c r="K273" i="1"/>
  <c r="K105" i="1"/>
  <c r="K319" i="1"/>
  <c r="J119" i="1"/>
  <c r="K140" i="1"/>
  <c r="K139" i="1"/>
  <c r="K167" i="1"/>
  <c r="K174" i="1"/>
  <c r="K152" i="1"/>
  <c r="L154" i="1"/>
  <c r="K110" i="1"/>
  <c r="K151" i="1"/>
  <c r="K179" i="1"/>
  <c r="K482" i="1"/>
  <c r="K95" i="1"/>
  <c r="K100" i="1"/>
  <c r="K149" i="1"/>
  <c r="K197" i="1"/>
  <c r="K231" i="1"/>
  <c r="K81" i="1"/>
  <c r="L107" i="1"/>
  <c r="K235" i="1"/>
  <c r="J235" i="1"/>
  <c r="J103" i="1"/>
  <c r="K94" i="1"/>
  <c r="K98" i="1"/>
  <c r="J111" i="1"/>
  <c r="L342" i="1"/>
  <c r="L349" i="1"/>
  <c r="L305" i="1"/>
  <c r="L282" i="1"/>
  <c r="L408" i="1"/>
  <c r="M408" i="1"/>
  <c r="N408" i="1"/>
  <c r="L206" i="1"/>
  <c r="M206" i="1"/>
  <c r="N206" i="1"/>
  <c r="L307" i="1"/>
  <c r="L207" i="1"/>
  <c r="L248" i="1"/>
  <c r="L304" i="1"/>
  <c r="L181" i="1"/>
  <c r="L353" i="1"/>
  <c r="L444" i="1"/>
  <c r="M444" i="1"/>
  <c r="N444" i="1"/>
  <c r="L78" i="1"/>
  <c r="M78" i="1"/>
  <c r="N78" i="1"/>
  <c r="M145" i="1"/>
  <c r="N145" i="1"/>
  <c r="M4" i="1"/>
  <c r="L281" i="1"/>
  <c r="M281" i="1"/>
  <c r="N281" i="1"/>
  <c r="L155" i="1"/>
  <c r="M155" i="1"/>
  <c r="N155" i="1"/>
  <c r="M269" i="1"/>
  <c r="N269" i="1"/>
  <c r="L166" i="1"/>
  <c r="M80" i="1"/>
  <c r="N80" i="1"/>
  <c r="L143" i="1"/>
  <c r="L380" i="1"/>
  <c r="M117" i="1"/>
  <c r="M197" i="1"/>
  <c r="N197" i="1"/>
  <c r="L105" i="1"/>
  <c r="L108" i="1"/>
  <c r="M108" i="1"/>
  <c r="N108" i="1"/>
  <c r="L106" i="1"/>
  <c r="L433" i="1"/>
  <c r="L235" i="1"/>
  <c r="M321" i="1"/>
  <c r="N321" i="1"/>
  <c r="L299" i="1"/>
  <c r="K456" i="1"/>
  <c r="L456" i="1"/>
  <c r="L48" i="1"/>
  <c r="K48" i="1"/>
  <c r="M448" i="1"/>
  <c r="J39" i="1"/>
  <c r="K39" i="1"/>
  <c r="L359" i="1"/>
  <c r="M359" i="1"/>
  <c r="N359" i="1"/>
  <c r="J38" i="1"/>
  <c r="K38" i="1"/>
  <c r="L18" i="1"/>
  <c r="L113" i="1"/>
  <c r="K113" i="1"/>
  <c r="L345" i="1"/>
  <c r="K345" i="1"/>
  <c r="L373" i="1"/>
  <c r="K373" i="1"/>
  <c r="M373" i="1"/>
  <c r="N373" i="1"/>
  <c r="J270" i="1"/>
  <c r="K270" i="1"/>
  <c r="L218" i="1"/>
  <c r="M218" i="1"/>
  <c r="N218" i="1"/>
  <c r="L132" i="1"/>
  <c r="K132" i="1"/>
  <c r="M132" i="1"/>
  <c r="N132" i="1"/>
  <c r="K398" i="1"/>
  <c r="M142" i="1"/>
  <c r="L398" i="1"/>
  <c r="K103" i="1"/>
  <c r="L242" i="1"/>
  <c r="L103" i="1"/>
  <c r="L205" i="1"/>
  <c r="M165" i="1"/>
  <c r="N165" i="1"/>
  <c r="K212" i="1"/>
  <c r="L212" i="1"/>
  <c r="J96" i="1"/>
  <c r="K96" i="1"/>
  <c r="L178" i="1"/>
  <c r="J86" i="1"/>
  <c r="K86" i="1"/>
  <c r="L73" i="1"/>
  <c r="M73" i="1"/>
  <c r="N73" i="1"/>
  <c r="J91" i="1"/>
  <c r="K91" i="1"/>
  <c r="L240" i="1"/>
  <c r="M240" i="1"/>
  <c r="N240" i="1"/>
  <c r="K455" i="1"/>
  <c r="L455" i="1"/>
  <c r="K237" i="1"/>
  <c r="M237" i="1"/>
  <c r="N237" i="1"/>
  <c r="L237" i="1"/>
  <c r="L227" i="1"/>
  <c r="K227" i="1"/>
  <c r="M235" i="1"/>
  <c r="N235" i="1"/>
  <c r="K316" i="1"/>
  <c r="L316" i="1"/>
  <c r="K57" i="1"/>
  <c r="M57" i="1"/>
  <c r="L57" i="1"/>
  <c r="J24" i="1"/>
  <c r="K24" i="1"/>
  <c r="L243" i="1"/>
  <c r="M243" i="1"/>
  <c r="N243" i="1"/>
  <c r="J21" i="1"/>
  <c r="K21" i="1"/>
  <c r="L7" i="1"/>
  <c r="M7" i="1"/>
  <c r="N7" i="1"/>
  <c r="L17" i="1"/>
  <c r="J23" i="1"/>
  <c r="K23" i="1"/>
  <c r="L241" i="1"/>
  <c r="K422" i="1"/>
  <c r="M422" i="1"/>
  <c r="N422" i="1"/>
  <c r="L422" i="1"/>
  <c r="K5" i="1"/>
  <c r="M140" i="1"/>
  <c r="L5" i="1"/>
  <c r="K2" i="1"/>
  <c r="L2" i="1"/>
  <c r="K429" i="1"/>
  <c r="L429" i="1"/>
  <c r="L438" i="1"/>
  <c r="K352" i="1"/>
  <c r="M352" i="1"/>
  <c r="N352" i="1"/>
  <c r="L352" i="1"/>
  <c r="M94" i="1"/>
  <c r="K13" i="1"/>
  <c r="M13" i="1"/>
  <c r="N13" i="1"/>
  <c r="L13" i="1"/>
  <c r="K62" i="1"/>
  <c r="L62" i="1"/>
  <c r="K65" i="1"/>
  <c r="M65" i="1"/>
  <c r="L65" i="1"/>
  <c r="K401" i="1"/>
  <c r="M401" i="1"/>
  <c r="N401" i="1"/>
  <c r="L401" i="1"/>
  <c r="K396" i="1"/>
  <c r="L396" i="1"/>
  <c r="L210" i="1"/>
  <c r="M210" i="1"/>
  <c r="N210" i="1"/>
  <c r="J43" i="1"/>
  <c r="K43" i="1"/>
  <c r="L280" i="1"/>
  <c r="M280" i="1"/>
  <c r="N280" i="1"/>
  <c r="K262" i="1"/>
  <c r="L262" i="1"/>
  <c r="L260" i="1"/>
  <c r="K260" i="1"/>
  <c r="K296" i="1"/>
  <c r="M296" i="1"/>
  <c r="N296" i="1"/>
  <c r="L296" i="1"/>
  <c r="L187" i="1"/>
  <c r="K187" i="1"/>
  <c r="M187" i="1"/>
  <c r="N187" i="1"/>
  <c r="M17" i="1"/>
  <c r="N17" i="1"/>
  <c r="L197" i="1"/>
  <c r="J99" i="1"/>
  <c r="K99" i="1"/>
  <c r="L129" i="1"/>
  <c r="M129" i="1"/>
  <c r="N129" i="1"/>
  <c r="K435" i="1"/>
  <c r="M435" i="1"/>
  <c r="N435" i="1"/>
  <c r="L435" i="1"/>
  <c r="K14" i="1"/>
  <c r="L14" i="1"/>
  <c r="K49" i="1"/>
  <c r="M49" i="1"/>
  <c r="L49" i="1"/>
  <c r="J20" i="1"/>
  <c r="K20" i="1"/>
  <c r="L120" i="1"/>
  <c r="K423" i="1"/>
  <c r="L423" i="1"/>
  <c r="K3" i="1"/>
  <c r="M3" i="1"/>
  <c r="N3" i="1"/>
  <c r="L3" i="1"/>
  <c r="L112" i="1"/>
  <c r="K112" i="1"/>
  <c r="M112" i="1"/>
  <c r="N112" i="1"/>
  <c r="K194" i="1"/>
  <c r="M482" i="1"/>
  <c r="L194" i="1"/>
  <c r="K213" i="1"/>
  <c r="M213" i="1"/>
  <c r="N213" i="1"/>
  <c r="L213" i="1"/>
  <c r="K439" i="1"/>
  <c r="L439" i="1"/>
  <c r="K452" i="1"/>
  <c r="M452" i="1"/>
  <c r="L452" i="1"/>
  <c r="K277" i="1"/>
  <c r="M277" i="1"/>
  <c r="N277" i="1"/>
  <c r="L277" i="1"/>
  <c r="K64" i="1"/>
  <c r="M192" i="1"/>
  <c r="N192" i="1"/>
  <c r="L64" i="1"/>
  <c r="J53" i="1"/>
  <c r="K53" i="1"/>
  <c r="L431" i="1"/>
  <c r="M431" i="1"/>
  <c r="N431" i="1"/>
  <c r="J36" i="1"/>
  <c r="K36" i="1"/>
  <c r="L199" i="1"/>
  <c r="M199" i="1"/>
  <c r="N199" i="1"/>
  <c r="J41" i="1"/>
  <c r="K41" i="1"/>
  <c r="L75" i="1"/>
  <c r="M75" i="1"/>
  <c r="N75" i="1"/>
  <c r="K424" i="1"/>
  <c r="M424" i="1"/>
  <c r="N424" i="1"/>
  <c r="L424" i="1"/>
  <c r="K313" i="1"/>
  <c r="M313" i="1"/>
  <c r="N313" i="1"/>
  <c r="L313" i="1"/>
  <c r="K193" i="1"/>
  <c r="M193" i="1"/>
  <c r="L193" i="1"/>
  <c r="L115" i="1"/>
  <c r="K115" i="1"/>
  <c r="M329" i="1"/>
  <c r="N329" i="1"/>
  <c r="L114" i="1"/>
  <c r="K114" i="1"/>
  <c r="M114" i="1"/>
  <c r="N114" i="1"/>
  <c r="J441" i="1"/>
  <c r="K441" i="1"/>
  <c r="L202" i="1"/>
  <c r="K10" i="1"/>
  <c r="M10" i="1"/>
  <c r="N10" i="1"/>
  <c r="L10" i="1"/>
  <c r="L358" i="1"/>
  <c r="K358" i="1"/>
  <c r="M166" i="1"/>
  <c r="M167" i="1"/>
  <c r="J271" i="1"/>
  <c r="K271" i="1"/>
  <c r="L109" i="1"/>
  <c r="M109" i="1"/>
  <c r="N109" i="1"/>
  <c r="J276" i="1"/>
  <c r="L392" i="1"/>
  <c r="M392" i="1"/>
  <c r="N392" i="1"/>
  <c r="K144" i="1"/>
  <c r="L144" i="1"/>
  <c r="K66" i="1"/>
  <c r="M66" i="1"/>
  <c r="N66" i="1"/>
  <c r="L66" i="1"/>
  <c r="K404" i="1"/>
  <c r="M190" i="1"/>
  <c r="N190" i="1"/>
  <c r="L404" i="1"/>
  <c r="J97" i="1"/>
  <c r="K97" i="1"/>
  <c r="L76" i="1"/>
  <c r="M76" i="1"/>
  <c r="N76" i="1"/>
  <c r="K275" i="1"/>
  <c r="L275" i="1"/>
  <c r="K265" i="1"/>
  <c r="L265" i="1"/>
  <c r="K188" i="1"/>
  <c r="L188" i="1"/>
  <c r="L157" i="1"/>
  <c r="K157" i="1"/>
  <c r="L161" i="1"/>
  <c r="K161" i="1"/>
  <c r="M161" i="1"/>
  <c r="N161" i="1"/>
  <c r="J320" i="1"/>
  <c r="K320" i="1"/>
  <c r="L34" i="1"/>
  <c r="M34" i="1"/>
  <c r="N34" i="1"/>
  <c r="K30" i="1"/>
  <c r="M327" i="1"/>
  <c r="N327" i="1"/>
  <c r="L30" i="1"/>
  <c r="M292" i="1"/>
  <c r="K336" i="1"/>
  <c r="M336" i="1"/>
  <c r="N336" i="1"/>
  <c r="L336" i="1"/>
  <c r="J116" i="1"/>
  <c r="K116" i="1"/>
  <c r="L406" i="1"/>
  <c r="M406" i="1"/>
  <c r="N406" i="1"/>
  <c r="L203" i="1"/>
  <c r="M149" i="1"/>
  <c r="N149" i="1"/>
  <c r="J88" i="1"/>
  <c r="L33" i="1"/>
  <c r="M33" i="1"/>
  <c r="N33" i="1"/>
  <c r="J92" i="1"/>
  <c r="L92" i="1"/>
  <c r="K67" i="1"/>
  <c r="L67" i="1"/>
  <c r="K346" i="1"/>
  <c r="M399" i="1"/>
  <c r="N399" i="1"/>
  <c r="L346" i="1"/>
  <c r="L52" i="1"/>
  <c r="K52" i="1"/>
  <c r="M52" i="1"/>
  <c r="N52" i="1"/>
  <c r="K69" i="1"/>
  <c r="L69" i="1"/>
  <c r="K214" i="1"/>
  <c r="M214" i="1"/>
  <c r="L214" i="1"/>
  <c r="J102" i="1"/>
  <c r="K102" i="1"/>
  <c r="L77" i="1"/>
  <c r="M77" i="1"/>
  <c r="N77" i="1"/>
  <c r="K119" i="1"/>
  <c r="L303" i="1"/>
  <c r="M303" i="1"/>
  <c r="N303" i="1"/>
  <c r="L119" i="1"/>
  <c r="J87" i="1"/>
  <c r="K87" i="1"/>
  <c r="L340" i="1"/>
  <c r="M340" i="1"/>
  <c r="N340" i="1"/>
  <c r="K189" i="1"/>
  <c r="L189" i="1"/>
  <c r="K215" i="1"/>
  <c r="M56" i="1"/>
  <c r="L215" i="1"/>
  <c r="K168" i="1"/>
  <c r="M189" i="1"/>
  <c r="L168" i="1"/>
  <c r="J90" i="1"/>
  <c r="K90" i="1"/>
  <c r="L121" i="1"/>
  <c r="K458" i="1"/>
  <c r="M265" i="1"/>
  <c r="N265" i="1"/>
  <c r="L458" i="1"/>
  <c r="K454" i="1"/>
  <c r="L454" i="1"/>
  <c r="L228" i="1"/>
  <c r="K228" i="1"/>
  <c r="M228" i="1"/>
  <c r="N228" i="1"/>
  <c r="L230" i="1"/>
  <c r="K230" i="1"/>
  <c r="M230" i="1"/>
  <c r="N230" i="1"/>
  <c r="K397" i="1"/>
  <c r="L397" i="1"/>
  <c r="K11" i="1"/>
  <c r="L11" i="1"/>
  <c r="K59" i="1"/>
  <c r="L59" i="1"/>
  <c r="K58" i="1"/>
  <c r="M194" i="1"/>
  <c r="L58" i="1"/>
  <c r="L47" i="1"/>
  <c r="K47" i="1"/>
  <c r="M47" i="1"/>
  <c r="L37" i="1"/>
  <c r="J42" i="1"/>
  <c r="K42" i="1"/>
  <c r="L350" i="1"/>
  <c r="K118" i="1"/>
  <c r="M118" i="1"/>
  <c r="N118" i="1"/>
  <c r="L118" i="1"/>
  <c r="K416" i="1"/>
  <c r="L416" i="1"/>
  <c r="K425" i="1"/>
  <c r="L425" i="1"/>
  <c r="K195" i="1"/>
  <c r="M195" i="1"/>
  <c r="N195" i="1"/>
  <c r="L195" i="1"/>
  <c r="K253" i="1"/>
  <c r="M425" i="1"/>
  <c r="L253" i="1"/>
  <c r="L421" i="1"/>
  <c r="K421" i="1"/>
  <c r="M267" i="1"/>
  <c r="L8" i="1"/>
  <c r="K8" i="1"/>
  <c r="M123" i="1"/>
  <c r="N123" i="1"/>
  <c r="K12" i="1"/>
  <c r="M12" i="1"/>
  <c r="N12" i="1"/>
  <c r="L12" i="1"/>
  <c r="L9" i="1"/>
  <c r="K9" i="1"/>
  <c r="M101" i="1"/>
  <c r="N101" i="1"/>
  <c r="L16" i="1"/>
  <c r="M16" i="1"/>
  <c r="N16" i="1"/>
  <c r="L100" i="1"/>
  <c r="L225" i="1"/>
  <c r="M225" i="1"/>
  <c r="N225" i="1"/>
  <c r="J95" i="1"/>
  <c r="L341" i="1"/>
  <c r="M341" i="1"/>
  <c r="N341" i="1"/>
  <c r="L261" i="1"/>
  <c r="K261" i="1"/>
  <c r="K229" i="1"/>
  <c r="M229" i="1"/>
  <c r="L229" i="1"/>
  <c r="M23" i="1"/>
  <c r="N23" i="1"/>
  <c r="K134" i="1"/>
  <c r="M134" i="1"/>
  <c r="L134" i="1"/>
  <c r="J231" i="1"/>
  <c r="L231" i="1"/>
  <c r="L79" i="1"/>
  <c r="K79" i="1"/>
  <c r="M143" i="1"/>
  <c r="M272" i="1"/>
  <c r="N272" i="1"/>
  <c r="M148" i="1"/>
  <c r="M71" i="1"/>
  <c r="N71" i="1"/>
  <c r="L482" i="1"/>
  <c r="L292" i="1"/>
  <c r="L191" i="1"/>
  <c r="L337" i="1"/>
  <c r="M29" i="1"/>
  <c r="J160" i="1"/>
  <c r="L160" i="1"/>
  <c r="J50" i="1"/>
  <c r="L50" i="1"/>
  <c r="K287" i="1"/>
  <c r="M287" i="1"/>
  <c r="N287" i="1"/>
  <c r="L287" i="1"/>
  <c r="L259" i="1"/>
  <c r="K259" i="1"/>
  <c r="M259" i="1"/>
  <c r="L186" i="1"/>
  <c r="K186" i="1"/>
  <c r="L159" i="1"/>
  <c r="K159" i="1"/>
  <c r="J318" i="1"/>
  <c r="L318" i="1"/>
  <c r="M55" i="1"/>
  <c r="M439" i="1"/>
  <c r="N439" i="1"/>
  <c r="L445" i="1"/>
  <c r="K445" i="1"/>
  <c r="M191" i="1"/>
  <c r="N191" i="1"/>
  <c r="M81" i="1"/>
  <c r="N81" i="1"/>
  <c r="K322" i="1"/>
  <c r="M438" i="1"/>
  <c r="N438" i="1"/>
  <c r="L322" i="1"/>
  <c r="L264" i="1"/>
  <c r="K264" i="1"/>
  <c r="M264" i="1"/>
  <c r="N264" i="1"/>
  <c r="J139" i="1"/>
  <c r="M139" i="1"/>
  <c r="N139" i="1"/>
  <c r="L136" i="1"/>
  <c r="K51" i="1"/>
  <c r="M51" i="1"/>
  <c r="N51" i="1"/>
  <c r="L51" i="1"/>
  <c r="L137" i="1"/>
  <c r="K137" i="1"/>
  <c r="M331" i="1"/>
  <c r="N331" i="1"/>
  <c r="L325" i="1"/>
  <c r="K325" i="1"/>
  <c r="L135" i="1"/>
  <c r="K135" i="1"/>
  <c r="M135" i="1"/>
  <c r="N135" i="1"/>
  <c r="L226" i="1"/>
  <c r="K226" i="1"/>
  <c r="M138" i="1"/>
  <c r="N138" i="1"/>
  <c r="M6" i="1"/>
  <c r="N6" i="1"/>
  <c r="M273" i="1"/>
  <c r="N273" i="1"/>
  <c r="M333" i="1"/>
  <c r="M337" i="1"/>
  <c r="N337" i="1"/>
  <c r="M82" i="1"/>
  <c r="N82" i="1"/>
  <c r="M32" i="1"/>
  <c r="N32" i="1"/>
  <c r="L190" i="1"/>
  <c r="L56" i="1"/>
  <c r="L266" i="1"/>
  <c r="L117" i="1"/>
  <c r="L272" i="1"/>
  <c r="L149" i="1"/>
  <c r="L101" i="1"/>
  <c r="L71" i="1"/>
  <c r="L192" i="1"/>
  <c r="L268" i="1"/>
  <c r="L331" i="1"/>
  <c r="L6" i="1"/>
  <c r="L335" i="1"/>
  <c r="L32" i="1"/>
  <c r="L98" i="1"/>
  <c r="L198" i="1"/>
  <c r="J131" i="1"/>
  <c r="K131" i="1"/>
  <c r="L104" i="1"/>
  <c r="L184" i="1"/>
  <c r="K184" i="1"/>
  <c r="M184" i="1"/>
  <c r="N184" i="1"/>
  <c r="K162" i="1"/>
  <c r="L162" i="1"/>
  <c r="J319" i="1"/>
  <c r="M319" i="1"/>
  <c r="N319" i="1"/>
  <c r="K27" i="1"/>
  <c r="M141" i="1"/>
  <c r="N141" i="1"/>
  <c r="L27" i="1"/>
  <c r="L263" i="1"/>
  <c r="K263" i="1"/>
  <c r="M263" i="1"/>
  <c r="N263" i="1"/>
  <c r="L183" i="1"/>
  <c r="K183" i="1"/>
  <c r="M99" i="1"/>
  <c r="N99" i="1"/>
  <c r="L179" i="1"/>
  <c r="M179" i="1"/>
  <c r="N179" i="1"/>
  <c r="M274" i="1"/>
  <c r="N274" i="1"/>
  <c r="M100" i="1"/>
  <c r="N100" i="1"/>
  <c r="M334" i="1"/>
  <c r="N334" i="1"/>
  <c r="M338" i="1"/>
  <c r="N338" i="1"/>
  <c r="M247" i="1"/>
  <c r="N247" i="1"/>
  <c r="L321" i="1"/>
  <c r="M136" i="1"/>
  <c r="N136" i="1"/>
  <c r="L327" i="1"/>
  <c r="L80" i="1"/>
  <c r="L267" i="1"/>
  <c r="L291" i="1"/>
  <c r="L55" i="1"/>
  <c r="L141" i="1"/>
  <c r="L94" i="1"/>
  <c r="L274" i="1"/>
  <c r="L334" i="1"/>
  <c r="L338" i="1"/>
  <c r="L247" i="1"/>
  <c r="L399" i="1"/>
  <c r="L167" i="1"/>
  <c r="L269" i="1"/>
  <c r="L273" i="1"/>
  <c r="L68" i="1"/>
  <c r="L31" i="1"/>
  <c r="L344" i="1"/>
  <c r="L28" i="1"/>
  <c r="K28" i="1"/>
  <c r="M28" i="1"/>
  <c r="N28" i="1"/>
  <c r="K324" i="1"/>
  <c r="M324" i="1"/>
  <c r="N324" i="1"/>
  <c r="L324" i="1"/>
  <c r="L19" i="1"/>
  <c r="M19" i="1"/>
  <c r="N19" i="1"/>
  <c r="M295" i="1"/>
  <c r="N295" i="1"/>
  <c r="L208" i="1"/>
  <c r="M208" i="1"/>
  <c r="N208" i="1"/>
  <c r="L133" i="1"/>
  <c r="K133" i="1"/>
  <c r="M133" i="1"/>
  <c r="N133" i="1"/>
  <c r="M429" i="1"/>
  <c r="M144" i="1"/>
  <c r="L185" i="1"/>
  <c r="K185" i="1"/>
  <c r="M185" i="1"/>
  <c r="N185" i="1"/>
  <c r="K323" i="1"/>
  <c r="M37" i="1"/>
  <c r="N37" i="1"/>
  <c r="L323" i="1"/>
  <c r="M396" i="1"/>
  <c r="N396" i="1"/>
  <c r="L122" i="1"/>
  <c r="M122" i="1"/>
  <c r="N122" i="1"/>
  <c r="L138" i="1"/>
  <c r="M299" i="1"/>
  <c r="N299" i="1"/>
  <c r="M68" i="1"/>
  <c r="N68" i="1"/>
  <c r="M98" i="1"/>
  <c r="N98" i="1"/>
  <c r="M150" i="1"/>
  <c r="N150" i="1"/>
  <c r="M335" i="1"/>
  <c r="N335" i="1"/>
  <c r="M151" i="1"/>
  <c r="N151" i="1"/>
  <c r="M31" i="1"/>
  <c r="N31" i="1"/>
  <c r="M198" i="1"/>
  <c r="N198" i="1"/>
  <c r="L140" i="1"/>
  <c r="L165" i="1"/>
  <c r="L29" i="1"/>
  <c r="L81" i="1"/>
  <c r="L4" i="1"/>
  <c r="L295" i="1"/>
  <c r="L148" i="1"/>
  <c r="L448" i="1"/>
  <c r="M344" i="1"/>
  <c r="N344" i="1"/>
  <c r="L329" i="1"/>
  <c r="L145" i="1"/>
  <c r="L142" i="1"/>
  <c r="L333" i="1"/>
  <c r="L150" i="1"/>
  <c r="L151" i="1"/>
  <c r="L82" i="1"/>
  <c r="L361" i="1"/>
  <c r="M361" i="1"/>
  <c r="N361" i="1"/>
  <c r="L15" i="1"/>
  <c r="M15" i="1"/>
  <c r="N15" i="1"/>
  <c r="L127" i="1"/>
  <c r="M127" i="1"/>
  <c r="N127" i="1"/>
  <c r="L201" i="1"/>
  <c r="M201" i="1"/>
  <c r="N201" i="1"/>
  <c r="L182" i="1"/>
  <c r="M182" i="1"/>
  <c r="N182" i="1"/>
  <c r="L204" i="1"/>
  <c r="M204" i="1"/>
  <c r="N204" i="1"/>
  <c r="L110" i="1"/>
  <c r="M110" i="1"/>
  <c r="N110" i="1"/>
  <c r="M106" i="1"/>
  <c r="N106" i="1"/>
  <c r="M433" i="1"/>
  <c r="N433" i="1"/>
  <c r="M181" i="1"/>
  <c r="N181" i="1"/>
  <c r="M121" i="1"/>
  <c r="N121" i="1"/>
  <c r="M350" i="1"/>
  <c r="N350" i="1"/>
  <c r="N291" i="1"/>
  <c r="N166" i="1"/>
  <c r="M304" i="1"/>
  <c r="N304" i="1"/>
  <c r="M203" i="1"/>
  <c r="N203" i="1"/>
  <c r="M305" i="1"/>
  <c r="N305" i="1"/>
  <c r="N268" i="1"/>
  <c r="M207" i="1"/>
  <c r="N207" i="1"/>
  <c r="N56" i="1"/>
  <c r="N142" i="1"/>
  <c r="N55" i="1"/>
  <c r="N167" i="1"/>
  <c r="M242" i="1"/>
  <c r="N242" i="1"/>
  <c r="N144" i="1"/>
  <c r="M104" i="1"/>
  <c r="N104" i="1"/>
  <c r="N4" i="1"/>
  <c r="K111" i="1"/>
  <c r="L111" i="1"/>
  <c r="M111" i="1"/>
  <c r="N111" i="1"/>
  <c r="M154" i="1"/>
  <c r="N154" i="1"/>
  <c r="M107" i="1"/>
  <c r="N107" i="1"/>
  <c r="N117" i="1"/>
  <c r="M342" i="1"/>
  <c r="N342" i="1"/>
  <c r="N292" i="1"/>
  <c r="N94" i="1"/>
  <c r="M309" i="1"/>
  <c r="N309" i="1"/>
  <c r="J83" i="1"/>
  <c r="K83" i="1"/>
  <c r="L442" i="1"/>
  <c r="N143" i="1"/>
  <c r="M241" i="1"/>
  <c r="N241" i="1"/>
  <c r="M353" i="1"/>
  <c r="N353" i="1"/>
  <c r="M248" i="1"/>
  <c r="N248" i="1"/>
  <c r="M202" i="1"/>
  <c r="N202" i="1"/>
  <c r="M205" i="1"/>
  <c r="N205" i="1"/>
  <c r="M178" i="1"/>
  <c r="N178" i="1"/>
  <c r="M282" i="1"/>
  <c r="N282" i="1"/>
  <c r="N148" i="1"/>
  <c r="M307" i="1"/>
  <c r="N307" i="1"/>
  <c r="M349" i="1"/>
  <c r="N349" i="1"/>
  <c r="N29" i="1"/>
  <c r="M105" i="1"/>
  <c r="N105" i="1"/>
  <c r="M18" i="1"/>
  <c r="N18" i="1"/>
  <c r="N333" i="1"/>
  <c r="M380" i="1"/>
  <c r="N380" i="1"/>
  <c r="N267" i="1"/>
  <c r="N140" i="1"/>
  <c r="M120" i="1"/>
  <c r="N120" i="1"/>
  <c r="N482" i="1"/>
  <c r="N448" i="1"/>
  <c r="N214" i="1"/>
  <c r="N194" i="1"/>
  <c r="M456" i="1"/>
  <c r="N456" i="1"/>
  <c r="L23" i="1"/>
  <c r="N189" i="1"/>
  <c r="N193" i="1"/>
  <c r="M38" i="1"/>
  <c r="N38" i="1"/>
  <c r="M103" i="1"/>
  <c r="N103" i="1"/>
  <c r="M271" i="1"/>
  <c r="N271" i="1"/>
  <c r="M5" i="1"/>
  <c r="N5" i="1"/>
  <c r="L95" i="1"/>
  <c r="M42" i="1"/>
  <c r="N42" i="1"/>
  <c r="M95" i="1"/>
  <c r="N95" i="1"/>
  <c r="M119" i="1"/>
  <c r="L41" i="1"/>
  <c r="M43" i="1"/>
  <c r="N43" i="1"/>
  <c r="M316" i="1"/>
  <c r="N316" i="1"/>
  <c r="L276" i="1"/>
  <c r="L38" i="1"/>
  <c r="M30" i="1"/>
  <c r="N30" i="1"/>
  <c r="M455" i="1"/>
  <c r="N455" i="1"/>
  <c r="L39" i="1"/>
  <c r="M398" i="1"/>
  <c r="N398" i="1"/>
  <c r="M88" i="1"/>
  <c r="N88" i="1"/>
  <c r="M115" i="1"/>
  <c r="N115" i="1"/>
  <c r="M2" i="1"/>
  <c r="N2" i="1"/>
  <c r="M322" i="1"/>
  <c r="N322" i="1"/>
  <c r="M261" i="1"/>
  <c r="N261" i="1"/>
  <c r="M48" i="1"/>
  <c r="N48" i="1"/>
  <c r="N49" i="1"/>
  <c r="N47" i="1"/>
  <c r="M137" i="1"/>
  <c r="N137" i="1"/>
  <c r="M8" i="1"/>
  <c r="N8" i="1"/>
  <c r="N452" i="1"/>
  <c r="M9" i="1"/>
  <c r="N9" i="1"/>
  <c r="N259" i="1"/>
  <c r="L319" i="1"/>
  <c r="L90" i="1"/>
  <c r="M96" i="1"/>
  <c r="N96" i="1"/>
  <c r="L131" i="1"/>
  <c r="M231" i="1"/>
  <c r="N231" i="1"/>
  <c r="L20" i="1"/>
  <c r="L42" i="1"/>
  <c r="M162" i="1"/>
  <c r="N162" i="1"/>
  <c r="M346" i="1"/>
  <c r="N346" i="1"/>
  <c r="L97" i="1"/>
  <c r="L271" i="1"/>
  <c r="M358" i="1"/>
  <c r="N358" i="1"/>
  <c r="L99" i="1"/>
  <c r="M227" i="1"/>
  <c r="N227" i="1"/>
  <c r="L91" i="1"/>
  <c r="M397" i="1"/>
  <c r="N397" i="1"/>
  <c r="M226" i="1"/>
  <c r="N226" i="1"/>
  <c r="M79" i="1"/>
  <c r="N79" i="1"/>
  <c r="M421" i="1"/>
  <c r="N421" i="1"/>
  <c r="L102" i="1"/>
  <c r="M67" i="1"/>
  <c r="N67" i="1"/>
  <c r="L88" i="1"/>
  <c r="L320" i="1"/>
  <c r="M416" i="1"/>
  <c r="N416" i="1"/>
  <c r="M276" i="1"/>
  <c r="N276" i="1"/>
  <c r="M320" i="1"/>
  <c r="N320" i="1"/>
  <c r="L441" i="1"/>
  <c r="M41" i="1"/>
  <c r="N41" i="1"/>
  <c r="L53" i="1"/>
  <c r="M21" i="1"/>
  <c r="N21" i="1"/>
  <c r="L43" i="1"/>
  <c r="L21" i="1"/>
  <c r="N134" i="1"/>
  <c r="M97" i="1"/>
  <c r="N97" i="1"/>
  <c r="M69" i="1"/>
  <c r="N69" i="1"/>
  <c r="M24" i="1"/>
  <c r="N24" i="1"/>
  <c r="M212" i="1"/>
  <c r="N212" i="1"/>
  <c r="L279" i="1"/>
  <c r="M279" i="1"/>
  <c r="N279" i="1"/>
  <c r="M186" i="1"/>
  <c r="N186" i="1"/>
  <c r="M11" i="1"/>
  <c r="N11" i="1"/>
  <c r="M275" i="1"/>
  <c r="N275" i="1"/>
  <c r="M404" i="1"/>
  <c r="N404" i="1"/>
  <c r="M14" i="1"/>
  <c r="N14" i="1"/>
  <c r="N429" i="1"/>
  <c r="L278" i="1"/>
  <c r="M278" i="1"/>
  <c r="N278" i="1"/>
  <c r="M454" i="1"/>
  <c r="N454" i="1"/>
  <c r="M157" i="1"/>
  <c r="N157" i="1"/>
  <c r="L153" i="1"/>
  <c r="M153" i="1"/>
  <c r="N153" i="1"/>
  <c r="N425" i="1"/>
  <c r="L152" i="1"/>
  <c r="M152" i="1"/>
  <c r="N152" i="1"/>
  <c r="M345" i="1"/>
  <c r="N345" i="1"/>
  <c r="M458" i="1"/>
  <c r="N458" i="1"/>
  <c r="M92" i="1"/>
  <c r="N92" i="1"/>
  <c r="N229" i="1"/>
  <c r="N57" i="1"/>
  <c r="N65" i="1"/>
  <c r="M253" i="1"/>
  <c r="N253" i="1"/>
  <c r="M445" i="1"/>
  <c r="N445" i="1"/>
  <c r="M83" i="1"/>
  <c r="N83" i="1"/>
  <c r="M266" i="1"/>
  <c r="N266" i="1"/>
  <c r="M325" i="1"/>
  <c r="N325" i="1"/>
  <c r="L139" i="1"/>
  <c r="K318" i="1"/>
  <c r="M318" i="1"/>
  <c r="K160" i="1"/>
  <c r="M90" i="1"/>
  <c r="N90" i="1"/>
  <c r="M102" i="1"/>
  <c r="N102" i="1"/>
  <c r="M215" i="1"/>
  <c r="N215" i="1"/>
  <c r="M441" i="1"/>
  <c r="N441" i="1"/>
  <c r="M53" i="1"/>
  <c r="N53" i="1"/>
  <c r="M64" i="1"/>
  <c r="N64" i="1"/>
  <c r="M20" i="1"/>
  <c r="N20" i="1"/>
  <c r="M323" i="1"/>
  <c r="N323" i="1"/>
  <c r="M423" i="1"/>
  <c r="N423" i="1"/>
  <c r="M58" i="1"/>
  <c r="N58" i="1"/>
  <c r="L24" i="1"/>
  <c r="M87" i="1"/>
  <c r="N87" i="1"/>
  <c r="M131" i="1"/>
  <c r="N131" i="1"/>
  <c r="M62" i="1"/>
  <c r="N62" i="1"/>
  <c r="M27" i="1"/>
  <c r="N27" i="1"/>
  <c r="M116" i="1"/>
  <c r="N116" i="1"/>
  <c r="M36" i="1"/>
  <c r="N36" i="1"/>
  <c r="M262" i="1"/>
  <c r="N262" i="1"/>
  <c r="M86" i="1"/>
  <c r="N86" i="1"/>
  <c r="L87" i="1"/>
  <c r="M183" i="1"/>
  <c r="N183" i="1"/>
  <c r="L83" i="1"/>
  <c r="M59" i="1"/>
  <c r="N59" i="1"/>
  <c r="N119" i="1"/>
  <c r="M159" i="1"/>
  <c r="N159" i="1"/>
  <c r="K50" i="1"/>
  <c r="M50" i="1"/>
  <c r="L116" i="1"/>
  <c r="M168" i="1"/>
  <c r="N168" i="1"/>
  <c r="M188" i="1"/>
  <c r="N188" i="1"/>
  <c r="M270" i="1"/>
  <c r="N270" i="1"/>
  <c r="L36" i="1"/>
  <c r="M260" i="1"/>
  <c r="N260" i="1"/>
  <c r="M91" i="1"/>
  <c r="N91" i="1"/>
  <c r="L86" i="1"/>
  <c r="L96" i="1"/>
  <c r="L270" i="1"/>
  <c r="M113" i="1"/>
  <c r="N113" i="1"/>
  <c r="M39" i="1"/>
  <c r="N39" i="1"/>
  <c r="L209" i="1"/>
  <c r="M209" i="1"/>
  <c r="N209" i="1"/>
  <c r="M442" i="1"/>
  <c r="N442" i="1"/>
  <c r="L200" i="1"/>
  <c r="M200" i="1"/>
  <c r="N200" i="1"/>
  <c r="L383" i="1"/>
  <c r="M383" i="1"/>
  <c r="N383" i="1"/>
  <c r="N50" i="1"/>
  <c r="L174" i="1"/>
  <c r="M174" i="1"/>
  <c r="N174" i="1"/>
  <c r="N318" i="1"/>
  <c r="M160" i="1"/>
  <c r="N160" i="1"/>
  <c r="L1" i="1"/>
  <c r="M1" i="1"/>
  <c r="N1" i="1"/>
</calcChain>
</file>

<file path=xl/sharedStrings.xml><?xml version="1.0" encoding="utf-8"?>
<sst xmlns="http://schemas.openxmlformats.org/spreadsheetml/2006/main" count="488" uniqueCount="298">
  <si>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</si>
  <si>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</si>
  <si>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</si>
  <si>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</si>
  <si>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</si>
  <si>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</si>
  <si>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</si>
  <si>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</si>
  <si>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</si>
  <si>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</si>
  <si>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</si>
  <si>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</si>
  <si>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</si>
  <si>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</si>
  <si>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</si>
  <si>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</si>
  <si>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</si>
  <si>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</si>
  <si>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</si>
  <si>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</si>
  <si>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</si>
  <si>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</si>
  <si>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</si>
  <si>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</si>
  <si>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</si>
  <si>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</si>
  <si>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</si>
  <si>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</si>
  <si>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</si>
  <si>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</si>
  <si>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</si>
  <si>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</si>
  <si>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</si>
  <si>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</si>
  <si>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</si>
  <si>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</si>
  <si>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</si>
  <si>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</si>
  <si>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</si>
  <si>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</si>
  <si>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</si>
  <si>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</si>
  <si>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</si>
  <si>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</si>
  <si>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</si>
  <si>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</si>
  <si>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</si>
  <si>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</si>
  <si>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</si>
  <si>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</si>
  <si>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</si>
  <si>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</si>
  <si>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</si>
  <si>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</si>
  <si>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</si>
  <si>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</si>
  <si>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</si>
  <si>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</si>
  <si>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</si>
  <si>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</si>
  <si>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</si>
  <si>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</si>
  <si>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</si>
  <si>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</si>
  <si>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</si>
  <si>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</si>
  <si>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</si>
  <si>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</si>
  <si>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</si>
  <si>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</si>
  <si>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</si>
  <si>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</si>
  <si>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</si>
  <si>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</si>
  <si>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</si>
  <si>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</si>
  <si>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</si>
  <si>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</si>
  <si>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</si>
  <si>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</si>
  <si>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</si>
  <si>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</si>
  <si>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</si>
  <si>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</si>
  <si>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</si>
  <si>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</si>
  <si>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</si>
  <si>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</si>
  <si>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</si>
  <si>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</si>
  <si>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</si>
  <si>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</si>
  <si>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</si>
  <si>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</si>
  <si>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</si>
  <si>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</si>
  <si>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</si>
  <si>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</si>
  <si>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</si>
  <si>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</si>
  <si>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</si>
  <si>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</si>
  <si>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</si>
  <si>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</si>
  <si>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</si>
  <si>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</si>
  <si>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</si>
  <si>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</si>
  <si>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</si>
  <si>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</si>
  <si>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</si>
  <si>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</si>
  <si>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</si>
  <si>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</si>
  <si>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</si>
  <si>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</si>
  <si>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</si>
  <si>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</si>
  <si>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</si>
  <si>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</si>
  <si>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</si>
  <si>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</si>
  <si>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</si>
  <si>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</si>
  <si>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</si>
  <si>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</si>
  <si>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</si>
  <si>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</si>
  <si>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</si>
  <si>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</si>
  <si>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</si>
  <si>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</si>
  <si>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</si>
  <si>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</si>
  <si>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</si>
  <si>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</si>
  <si>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</si>
  <si>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</si>
  <si>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</si>
  <si>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</si>
  <si>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</si>
  <si>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</si>
  <si>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</si>
  <si>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</si>
  <si>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</si>
  <si>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</si>
  <si>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</si>
  <si>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</si>
  <si>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</si>
  <si>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</si>
  <si>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</si>
  <si>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</si>
  <si>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</si>
  <si>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</si>
  <si>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</si>
  <si>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</si>
  <si>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</si>
  <si>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</si>
  <si>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</si>
  <si>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</si>
  <si>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</si>
  <si>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</si>
  <si>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</si>
  <si>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</si>
  <si>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</si>
  <si>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</si>
  <si>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</si>
  <si>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</si>
  <si>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</si>
  <si>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</si>
  <si>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</si>
  <si>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</si>
  <si>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</si>
  <si>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</si>
  <si>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</si>
  <si>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</si>
  <si>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</si>
  <si>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</si>
  <si>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</si>
  <si>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</si>
  <si>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</si>
  <si>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</si>
  <si>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</si>
  <si>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</si>
  <si>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</si>
  <si>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</si>
  <si>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</si>
  <si>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</si>
  <si>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</si>
  <si>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</si>
  <si>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</si>
  <si>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</si>
  <si>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</si>
  <si>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</si>
  <si>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</si>
  <si>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</si>
  <si>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</si>
  <si>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</si>
  <si>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</si>
  <si>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</si>
  <si>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</si>
  <si>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</si>
  <si>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</si>
  <si>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</si>
  <si>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</si>
  <si>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</si>
  <si>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</si>
  <si>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</si>
  <si>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</si>
  <si>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</si>
  <si>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</si>
  <si>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</si>
  <si>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</si>
  <si>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</si>
  <si>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</si>
  <si>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</si>
  <si>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</si>
  <si>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</si>
  <si>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</si>
  <si>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</si>
  <si>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</si>
  <si>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</si>
  <si>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</si>
  <si>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</si>
  <si>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</si>
  <si>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</si>
  <si>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</si>
  <si>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</si>
  <si>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</si>
  <si>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</si>
  <si>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</si>
  <si>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</si>
  <si>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</si>
  <si>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</si>
  <si>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</si>
  <si>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</si>
  <si>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</si>
  <si>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</si>
  <si>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</si>
  <si>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</si>
  <si>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</si>
  <si>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</si>
  <si>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</si>
  <si>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</si>
  <si>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</si>
  <si>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</si>
  <si>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</si>
  <si>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</si>
  <si>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</si>
  <si>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</si>
  <si>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</si>
  <si>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</si>
  <si>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</si>
  <si>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</si>
  <si>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</si>
  <si>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</si>
  <si>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</si>
  <si>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</si>
  <si>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</si>
  <si>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</si>
  <si>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</si>
  <si>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</si>
  <si>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</si>
  <si>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</si>
  <si>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</si>
  <si>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</si>
  <si>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</si>
  <si>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</si>
  <si>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</si>
  <si>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</si>
  <si>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</si>
  <si>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</si>
  <si>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</si>
  <si>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</si>
  <si>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</si>
  <si>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</si>
  <si>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</si>
  <si>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</si>
  <si>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</si>
  <si>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</si>
  <si>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</si>
  <si>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</si>
  <si>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</si>
  <si>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</si>
  <si>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</si>
  <si>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</si>
  <si>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</si>
  <si>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</si>
  <si>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</si>
  <si>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</si>
  <si>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</si>
  <si>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</si>
  <si>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</si>
  <si>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</si>
  <si>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LACROSSE</t>
  </si>
  <si>
    <t>Legislative District</t>
  </si>
  <si>
    <t>Affected School Districts</t>
  </si>
  <si>
    <t>Anticipated Funding to be Received in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</si>
</sst>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0" fontId="0" fillId="0" borderId="0" xfId="1" applyNumberFormat="1" applyFont="1" applyProtection="1"/>
    <xf numFmtId="0" fontId="0" fillId="0" borderId="0" xfId="0" applyFont="1"/>
    <xf numFmtId="39" fontId="0" fillId="0" borderId="0" xfId="0" applyNumberFormat="1" applyFont="1" applyProtection="1"/>
    <xf numFmtId="39" fontId="2" fillId="0" borderId="1" xfId="0" applyNumberFormat="1" applyFont="1" applyBorder="1" applyProtection="1"/>
    <xf numFmtId="39" fontId="2" fillId="2" borderId="1" xfId="0" applyNumberFormat="1" applyFont="1" applyFill="1" applyBorder="1" applyProtection="1"/>
    <xf numFmtId="39" fontId="2" fillId="2" borderId="2" xfId="0" applyNumberFormat="1" applyFont="1" applyFill="1" applyBorder="1" applyProtection="1"/>
    <xf numFmtId="0" fontId="2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9" fontId="0" fillId="0" borderId="3" xfId="0" applyNumberFormat="1" applyFont="1" applyBorder="1" applyAlignment="1" applyProtection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39" fontId="0" fillId="0" borderId="1" xfId="0" applyNumberFormat="1" applyFont="1" applyBorder="1" applyProtection="1"/>
    <xf numFmtId="10" fontId="0" fillId="0" borderId="1" xfId="1" applyNumberFormat="1" applyFont="1" applyBorder="1" applyProtection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39" fontId="0" fillId="0" borderId="7" xfId="0" applyNumberFormat="1" applyFont="1" applyBorder="1" applyProtection="1"/>
    <xf numFmtId="10" fontId="0" fillId="0" borderId="7" xfId="1" applyNumberFormat="1" applyFont="1" applyBorder="1" applyProtection="1"/>
    <xf numFmtId="39" fontId="0" fillId="0" borderId="8" xfId="0" applyNumberFormat="1" applyFont="1" applyBorder="1" applyAlignment="1" applyProtection="1">
      <alignment horizontal="left"/>
    </xf>
    <xf numFmtId="0" fontId="0" fillId="0" borderId="0" xfId="0" applyFont="1" applyBorder="1"/>
    <xf numFmtId="39" fontId="0" fillId="0" borderId="0" xfId="0" applyNumberFormat="1" applyFont="1" applyBorder="1" applyProtection="1"/>
    <xf numFmtId="10" fontId="0" fillId="0" borderId="0" xfId="1" applyNumberFormat="1" applyFont="1" applyBorder="1" applyProtection="1"/>
    <xf numFmtId="39" fontId="0" fillId="0" borderId="9" xfId="0" applyNumberFormat="1" applyFont="1" applyBorder="1" applyAlignment="1" applyProtection="1">
      <alignment horizontal="left"/>
    </xf>
    <xf numFmtId="0" fontId="2" fillId="0" borderId="10" xfId="0" applyFont="1" applyBorder="1" applyAlignment="1">
      <alignment horizontal="center" wrapText="1"/>
    </xf>
    <xf numFmtId="39" fontId="2" fillId="4" borderId="10" xfId="0" applyNumberFormat="1" applyFont="1" applyFill="1" applyBorder="1" applyProtection="1"/>
    <xf numFmtId="39" fontId="2" fillId="3" borderId="10" xfId="0" applyNumberFormat="1" applyFont="1" applyFill="1" applyBorder="1" applyProtection="1"/>
    <xf numFmtId="39" fontId="2" fillId="0" borderId="10" xfId="0" applyNumberFormat="1" applyFont="1" applyFill="1" applyBorder="1" applyProtection="1"/>
    <xf numFmtId="39" fontId="2" fillId="0" borderId="10" xfId="0" applyNumberFormat="1" applyFont="1" applyFill="1" applyBorder="1" applyAlignment="1" applyProtection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/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39" fontId="0" fillId="0" borderId="12" xfId="0" applyNumberFormat="1" applyFont="1" applyBorder="1" applyProtection="1"/>
    <xf numFmtId="10" fontId="0" fillId="0" borderId="12" xfId="1" applyNumberFormat="1" applyFont="1" applyBorder="1" applyProtection="1"/>
    <xf numFmtId="39" fontId="0" fillId="0" borderId="13" xfId="0" applyNumberFormat="1" applyFont="1" applyBorder="1" applyAlignment="1" applyProtection="1">
      <alignment horizontal="left"/>
    </xf>
    <xf numFmtId="0" fontId="0" fillId="0" borderId="14" xfId="0" applyFont="1" applyBorder="1" applyAlignment="1">
      <alignment horizontal="left"/>
    </xf>
    <xf numFmtId="39" fontId="0" fillId="0" borderId="15" xfId="0" applyNumberFormat="1" applyFont="1" applyBorder="1" applyProtection="1"/>
    <xf numFmtId="10" fontId="0" fillId="0" borderId="15" xfId="1" applyNumberFormat="1" applyFont="1" applyBorder="1" applyProtection="1"/>
    <xf numFmtId="39" fontId="0" fillId="0" borderId="16" xfId="0" applyNumberFormat="1" applyFont="1" applyBorder="1" applyAlignment="1" applyProtection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609600</xdr:colOff>
      <xdr:row>4</xdr:row>
      <xdr:rowOff>25400</xdr:rowOff>
    </xdr:from>
    <xdr:ext cx="184731" cy="264560"/>
    <xdr:sp macro="" textlink="">
      <xdr:nvSpPr>
        <xdr:cNvPr id="2" name="TextBox 1"/>
        <xdr:cNvSpPr txBox="1"/>
      </xdr:nvSpPr>
      <xdr:spPr>
        <a:xfrm>
          <a:off x="66675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0"/>
  <sheetViews>
    <sheetView tabSelected="1" showWhiteSpace="0" view="pageBreakPreview" topLeftCell="A461" zoomScale="80" zoomScaleNormal="80" zoomScaleSheetLayoutView="80" workbookViewId="0">
      <selection activeCell="O13" sqref="O13"/>
    </sheetView>
  </sheetViews>
  <sheetFormatPr defaultColWidth="9.140625" defaultRowHeight="15" x14ac:dyDescent="0.25"/>
  <cols>
    <col min="2" max="2" width="21" style="9" customWidth="1"/>
    <col min="3" max="3" width="21" style="8" bestFit="1" customWidth="1"/>
    <col min="4" max="5" width="12.42578125" style="2" hidden="1" customWidth="1"/>
    <col min="6" max="6" width="12.5703125" style="2" hidden="1" customWidth="1"/>
    <col min="7" max="7" width="10.140625" style="2" hidden="1" customWidth="1"/>
    <col min="8" max="8" width="4.85546875" style="2" hidden="1" customWidth="1"/>
    <col min="9" max="9" width="24.140625" style="12" customWidth="1"/>
    <col min="10" max="10" width="14" style="2" hidden="1" customWidth="1"/>
    <col min="11" max="12" width="15.42578125" style="2" hidden="1" customWidth="1"/>
    <col min="13" max="14" width="16.140625" style="2" hidden="1" customWidth="1"/>
    <col min="15" max="16384" width="9.140625" style="2"/>
  </cols>
  <sheetData>
    <row r="1" spans="1:15" s="7" customFormat="1" ht="43.5" customHeight="1" thickBot="1" x14ac:dyDescent="0.5">
      <c r="B1" s="25" t="s">
        <v>295</v>
      </c>
      <c r="C1" s="32" t="s">
        <v>296</v>
      </c>
      <c r="D1" s="26">
        <f>SUM(D2:D486)</f>
        <v>1718529.2999999991</v>
      </c>
      <c r="E1" s="27">
        <f>SUM(E2:E486)</f>
        <v>10225650.50999999</v>
      </c>
      <c r="F1" s="26">
        <f>SUM(F2:F486)</f>
        <v>2342.8100000000004</v>
      </c>
      <c r="G1" s="26">
        <f>SUM(G2:G486)</f>
        <v>715.05</v>
      </c>
      <c r="H1" s="28"/>
      <c r="I1" s="29" t="s">
        <v>297</v>
      </c>
      <c r="J1" s="4"/>
      <c r="K1" s="5"/>
      <c r="L1" s="5">
        <f>SUM(L2:L486)</f>
        <v>14465613.865699999</v>
      </c>
      <c r="M1" s="5">
        <f>SUM(M2:M486)</f>
        <v>22286693.620200019</v>
      </c>
      <c r="N1" s="6">
        <f>SUM(N2:N486)</f>
        <v>33258346.014000013</v>
      </c>
    </row>
    <row r="2" spans="1:15" ht="18.600000000000001" customHeight="1" x14ac:dyDescent="0.25">
      <c r="A2" s="2"/>
      <c r="B2" s="51">
        <v>1</v>
      </c>
      <c r="C2" s="8" t="s">
        <v>207</v>
      </c>
      <c r="D2" s="3">
        <v>9567.75</v>
      </c>
      <c r="E2" s="3">
        <v>49112.34</v>
      </c>
      <c r="F2" s="3">
        <v>13.04</v>
      </c>
      <c r="G2" s="3">
        <v>3.98</v>
      </c>
      <c r="H2" s="1">
        <v>0.41660000000000003</v>
      </c>
      <c r="I2" s="11">
        <f t="shared" ref="I2:M6" si="0">SUM(D2:G2)</f>
        <v>58697.11</v>
      </c>
      <c r="J2" s="3">
        <f t="shared" si="0"/>
        <v>49129.776599999997</v>
      </c>
      <c r="K2" s="3">
        <f t="shared" si="0"/>
        <v>58714.546600000001</v>
      </c>
      <c r="L2" s="3">
        <f t="shared" si="0"/>
        <v>107831.28320000001</v>
      </c>
      <c r="M2" s="3">
        <f t="shared" si="0"/>
        <v>166541.8498</v>
      </c>
      <c r="N2" s="3">
        <f t="shared" ref="N2:N65" si="1">K2+M2</f>
        <v>225256.3964</v>
      </c>
    </row>
    <row r="3" spans="1:15" x14ac:dyDescent="0.25">
      <c r="A3" s="2"/>
      <c r="B3" s="48"/>
      <c r="C3" s="8" t="s">
        <v>204</v>
      </c>
      <c r="D3" s="3">
        <v>9296.2199999999993</v>
      </c>
      <c r="E3" s="3">
        <v>47718.53</v>
      </c>
      <c r="F3" s="3">
        <v>12.67</v>
      </c>
      <c r="G3" s="3">
        <v>3.87</v>
      </c>
      <c r="H3" s="1">
        <v>0.4118</v>
      </c>
      <c r="I3" s="11">
        <f t="shared" si="0"/>
        <v>57031.29</v>
      </c>
      <c r="J3" s="3">
        <f t="shared" si="0"/>
        <v>47735.481800000001</v>
      </c>
      <c r="K3" s="3">
        <f t="shared" si="0"/>
        <v>57048.241800000003</v>
      </c>
      <c r="L3" s="3">
        <f t="shared" si="0"/>
        <v>104771.0536</v>
      </c>
      <c r="M3" s="3">
        <f t="shared" si="0"/>
        <v>161815.42540000001</v>
      </c>
      <c r="N3" s="3">
        <f t="shared" si="1"/>
        <v>218863.66720000003</v>
      </c>
    </row>
    <row r="4" spans="1:15" x14ac:dyDescent="0.25">
      <c r="A4" s="2"/>
      <c r="B4" s="48"/>
      <c r="C4" s="8" t="s">
        <v>105</v>
      </c>
      <c r="D4" s="3">
        <v>6134.55</v>
      </c>
      <c r="E4" s="3">
        <v>7499.44</v>
      </c>
      <c r="F4" s="3">
        <v>8.36</v>
      </c>
      <c r="G4" s="3">
        <v>2.5499999999999998</v>
      </c>
      <c r="H4" s="1">
        <v>0.1489</v>
      </c>
      <c r="I4" s="11">
        <f t="shared" si="0"/>
        <v>13644.9</v>
      </c>
      <c r="J4" s="3">
        <f t="shared" si="0"/>
        <v>7510.4988999999996</v>
      </c>
      <c r="K4" s="3">
        <f t="shared" si="0"/>
        <v>13655.9589</v>
      </c>
      <c r="L4" s="3">
        <f t="shared" si="0"/>
        <v>21158.0978</v>
      </c>
      <c r="M4" s="3">
        <f t="shared" si="0"/>
        <v>34811.506699999998</v>
      </c>
      <c r="N4" s="3">
        <f t="shared" si="1"/>
        <v>48467.465599999996</v>
      </c>
    </row>
    <row r="5" spans="1:15" ht="18.75" x14ac:dyDescent="0.3">
      <c r="A5" s="2"/>
      <c r="B5" s="48"/>
      <c r="C5" s="8" t="s">
        <v>211</v>
      </c>
      <c r="D5" s="3">
        <v>3228.63</v>
      </c>
      <c r="E5" s="3">
        <v>16572.939999999999</v>
      </c>
      <c r="F5" s="3">
        <v>4.41</v>
      </c>
      <c r="G5" s="3">
        <v>1.34</v>
      </c>
      <c r="H5" s="1">
        <v>0.2838</v>
      </c>
      <c r="I5" s="11">
        <f t="shared" si="0"/>
        <v>19807.32</v>
      </c>
      <c r="J5" s="3">
        <f t="shared" si="0"/>
        <v>16578.9738</v>
      </c>
      <c r="K5" s="3">
        <f t="shared" si="0"/>
        <v>19813.353800000001</v>
      </c>
      <c r="L5" s="3">
        <f t="shared" si="0"/>
        <v>36387.917600000001</v>
      </c>
      <c r="M5" s="3">
        <f t="shared" si="0"/>
        <v>56199.931400000001</v>
      </c>
      <c r="N5" s="3">
        <f t="shared" si="1"/>
        <v>76013.285199999998</v>
      </c>
      <c r="O5" s="33"/>
    </row>
    <row r="6" spans="1:15" x14ac:dyDescent="0.25">
      <c r="A6" s="2"/>
      <c r="B6" s="48"/>
      <c r="C6" s="8" t="s">
        <v>107</v>
      </c>
      <c r="D6" s="3">
        <v>4725.8100000000004</v>
      </c>
      <c r="E6" s="3">
        <v>5777.25</v>
      </c>
      <c r="F6" s="3">
        <v>6.46</v>
      </c>
      <c r="G6" s="3">
        <v>1.97</v>
      </c>
      <c r="H6" s="1">
        <v>0.17810000000000001</v>
      </c>
      <c r="I6" s="11">
        <f t="shared" si="0"/>
        <v>10511.49</v>
      </c>
      <c r="J6" s="3">
        <f t="shared" si="0"/>
        <v>5785.8581000000004</v>
      </c>
      <c r="K6" s="3">
        <f t="shared" si="0"/>
        <v>10520.098099999999</v>
      </c>
      <c r="L6" s="3">
        <f t="shared" si="0"/>
        <v>16299.496200000001</v>
      </c>
      <c r="M6" s="3">
        <f t="shared" si="0"/>
        <v>26817.624299999999</v>
      </c>
      <c r="N6" s="3">
        <f t="shared" si="1"/>
        <v>37337.722399999999</v>
      </c>
    </row>
    <row r="7" spans="1:15" ht="15.75" thickBot="1" x14ac:dyDescent="0.3">
      <c r="A7" s="2"/>
      <c r="B7" s="49"/>
      <c r="C7" s="17" t="s">
        <v>212</v>
      </c>
      <c r="D7" s="18">
        <v>4810.54</v>
      </c>
      <c r="E7" s="18">
        <v>24693.03</v>
      </c>
      <c r="F7" s="18">
        <v>6.55</v>
      </c>
      <c r="G7" s="18">
        <v>2</v>
      </c>
      <c r="H7" s="19">
        <v>0.22550000000000001</v>
      </c>
      <c r="I7" s="20">
        <f t="shared" ref="I7:I16" si="2">SUM(D7:G7)</f>
        <v>29512.12</v>
      </c>
      <c r="J7" s="3">
        <f t="shared" ref="J7:J16" si="3">SUM(E7:H7)</f>
        <v>24701.805499999999</v>
      </c>
      <c r="K7" s="3">
        <f t="shared" ref="K7:K16" si="4">SUM(F7:I7)</f>
        <v>29520.895499999999</v>
      </c>
      <c r="L7" s="3">
        <f>IF(K7=0,J7,0)</f>
        <v>0</v>
      </c>
      <c r="M7" s="3">
        <f>IF(L7&gt;70000,L7-70000,0)</f>
        <v>0</v>
      </c>
      <c r="N7" s="3">
        <f t="shared" si="1"/>
        <v>29520.895499999999</v>
      </c>
    </row>
    <row r="8" spans="1:15" ht="18.600000000000001" customHeight="1" x14ac:dyDescent="0.25">
      <c r="A8" s="2"/>
      <c r="B8" s="44">
        <v>2</v>
      </c>
      <c r="C8" s="8" t="s">
        <v>185</v>
      </c>
      <c r="D8" s="3">
        <v>3284.94</v>
      </c>
      <c r="E8" s="3">
        <v>11564.44</v>
      </c>
      <c r="F8" s="3">
        <v>4.4800000000000004</v>
      </c>
      <c r="G8" s="3">
        <v>1.37</v>
      </c>
      <c r="H8" s="1">
        <v>0.4869</v>
      </c>
      <c r="I8" s="11">
        <f t="shared" si="2"/>
        <v>14855.230000000001</v>
      </c>
      <c r="J8" s="3">
        <f t="shared" si="3"/>
        <v>11570.776900000001</v>
      </c>
      <c r="K8" s="3">
        <f t="shared" si="4"/>
        <v>14861.566900000002</v>
      </c>
      <c r="L8" s="3">
        <f t="shared" ref="L8:M14" si="5">SUM(G8:J8)</f>
        <v>26427.863800000003</v>
      </c>
      <c r="M8" s="3">
        <f t="shared" si="5"/>
        <v>41288.060700000002</v>
      </c>
      <c r="N8" s="3">
        <f t="shared" si="1"/>
        <v>56149.627600000007</v>
      </c>
    </row>
    <row r="9" spans="1:15" x14ac:dyDescent="0.25">
      <c r="A9" s="2"/>
      <c r="B9" s="45"/>
      <c r="C9" s="8" t="s">
        <v>177</v>
      </c>
      <c r="D9" s="3">
        <v>32.369999999999997</v>
      </c>
      <c r="E9" s="3">
        <v>113.97</v>
      </c>
      <c r="F9" s="3">
        <v>0.04</v>
      </c>
      <c r="G9" s="3">
        <v>0.02</v>
      </c>
      <c r="H9" s="1">
        <v>0.29670000000000002</v>
      </c>
      <c r="I9" s="11">
        <f t="shared" si="2"/>
        <v>146.4</v>
      </c>
      <c r="J9" s="3">
        <f t="shared" si="3"/>
        <v>114.3267</v>
      </c>
      <c r="K9" s="3">
        <f t="shared" si="4"/>
        <v>146.7567</v>
      </c>
      <c r="L9" s="3">
        <f t="shared" si="5"/>
        <v>261.04340000000002</v>
      </c>
      <c r="M9" s="3">
        <f t="shared" si="5"/>
        <v>407.78009999999995</v>
      </c>
      <c r="N9" s="3">
        <f t="shared" si="1"/>
        <v>554.53679999999997</v>
      </c>
    </row>
    <row r="10" spans="1:15" x14ac:dyDescent="0.25">
      <c r="A10" s="2"/>
      <c r="B10" s="45"/>
      <c r="C10" s="8" t="s">
        <v>186</v>
      </c>
      <c r="D10" s="3">
        <v>328.16</v>
      </c>
      <c r="E10" s="3">
        <v>1155.29</v>
      </c>
      <c r="F10" s="3">
        <v>0.45</v>
      </c>
      <c r="G10" s="3">
        <v>0.13</v>
      </c>
      <c r="H10" s="1">
        <v>0.32479999999999998</v>
      </c>
      <c r="I10" s="11">
        <f t="shared" si="2"/>
        <v>1484.0300000000002</v>
      </c>
      <c r="J10" s="3">
        <f t="shared" si="3"/>
        <v>1156.1948000000002</v>
      </c>
      <c r="K10" s="3">
        <f t="shared" si="4"/>
        <v>1484.9348000000002</v>
      </c>
      <c r="L10" s="3">
        <f t="shared" si="5"/>
        <v>2640.6796000000004</v>
      </c>
      <c r="M10" s="3">
        <f t="shared" si="5"/>
        <v>4125.4844000000003</v>
      </c>
      <c r="N10" s="3">
        <f t="shared" si="1"/>
        <v>5610.4192000000003</v>
      </c>
    </row>
    <row r="11" spans="1:15" x14ac:dyDescent="0.25">
      <c r="A11" s="2"/>
      <c r="B11" s="45"/>
      <c r="C11" s="8" t="s">
        <v>245</v>
      </c>
      <c r="D11" s="3">
        <v>38.270000000000003</v>
      </c>
      <c r="E11" s="3">
        <v>166.61</v>
      </c>
      <c r="F11" s="3">
        <v>0.06</v>
      </c>
      <c r="G11" s="3">
        <v>0.02</v>
      </c>
      <c r="H11" s="1">
        <v>0.41039999999999999</v>
      </c>
      <c r="I11" s="11">
        <f t="shared" si="2"/>
        <v>204.96000000000004</v>
      </c>
      <c r="J11" s="3">
        <f t="shared" si="3"/>
        <v>167.10040000000004</v>
      </c>
      <c r="K11" s="3">
        <f t="shared" si="4"/>
        <v>205.45040000000003</v>
      </c>
      <c r="L11" s="3">
        <f t="shared" si="5"/>
        <v>372.49080000000004</v>
      </c>
      <c r="M11" s="3">
        <f t="shared" si="5"/>
        <v>577.92120000000011</v>
      </c>
      <c r="N11" s="3">
        <f t="shared" si="1"/>
        <v>783.37160000000017</v>
      </c>
    </row>
    <row r="12" spans="1:15" x14ac:dyDescent="0.25">
      <c r="A12" s="2"/>
      <c r="B12" s="45"/>
      <c r="C12" s="8" t="s">
        <v>181</v>
      </c>
      <c r="D12" s="3">
        <v>417.02</v>
      </c>
      <c r="E12" s="3">
        <v>1468.1</v>
      </c>
      <c r="F12" s="3">
        <v>0.56999999999999995</v>
      </c>
      <c r="G12" s="3">
        <v>0.18</v>
      </c>
      <c r="H12" s="1">
        <v>0.3821</v>
      </c>
      <c r="I12" s="11">
        <f t="shared" si="2"/>
        <v>1885.87</v>
      </c>
      <c r="J12" s="3">
        <f t="shared" si="3"/>
        <v>1469.2320999999999</v>
      </c>
      <c r="K12" s="3">
        <f t="shared" si="4"/>
        <v>1887.0020999999999</v>
      </c>
      <c r="L12" s="3">
        <f t="shared" si="5"/>
        <v>3355.6642000000002</v>
      </c>
      <c r="M12" s="3">
        <f t="shared" si="5"/>
        <v>5242.4862999999996</v>
      </c>
      <c r="N12" s="3">
        <f t="shared" si="1"/>
        <v>7129.4883999999993</v>
      </c>
    </row>
    <row r="13" spans="1:15" ht="15.75" customHeight="1" thickBot="1" x14ac:dyDescent="0.3">
      <c r="A13" s="2"/>
      <c r="B13" s="45"/>
      <c r="C13" s="8" t="s">
        <v>175</v>
      </c>
      <c r="D13" s="3">
        <v>3911.77</v>
      </c>
      <c r="E13" s="3">
        <v>13771.17</v>
      </c>
      <c r="F13" s="3">
        <v>5.33</v>
      </c>
      <c r="G13" s="3">
        <v>1.63</v>
      </c>
      <c r="H13" s="1">
        <v>0.34660000000000002</v>
      </c>
      <c r="I13" s="11">
        <f t="shared" si="2"/>
        <v>17689.900000000001</v>
      </c>
      <c r="J13" s="3">
        <f t="shared" si="3"/>
        <v>13778.4766</v>
      </c>
      <c r="K13" s="3">
        <f t="shared" si="4"/>
        <v>17697.206600000001</v>
      </c>
      <c r="L13" s="3">
        <f t="shared" si="5"/>
        <v>31470.353200000005</v>
      </c>
      <c r="M13" s="3">
        <f t="shared" si="5"/>
        <v>49165.929799999998</v>
      </c>
      <c r="N13" s="3">
        <f t="shared" si="1"/>
        <v>66863.136400000003</v>
      </c>
    </row>
    <row r="14" spans="1:15" ht="15" hidden="1" customHeight="1" x14ac:dyDescent="0.25">
      <c r="A14" s="2"/>
      <c r="C14" s="8" t="s">
        <v>248</v>
      </c>
      <c r="D14" s="3">
        <v>2.1800000000000002</v>
      </c>
      <c r="E14" s="3">
        <v>9.49</v>
      </c>
      <c r="F14" s="3">
        <v>0</v>
      </c>
      <c r="G14" s="3">
        <v>0</v>
      </c>
      <c r="H14" s="1">
        <v>0.56669999999999998</v>
      </c>
      <c r="I14" s="11">
        <f t="shared" si="2"/>
        <v>11.67</v>
      </c>
      <c r="J14" s="3">
        <f t="shared" si="3"/>
        <v>10.056699999999999</v>
      </c>
      <c r="K14" s="3">
        <f t="shared" si="4"/>
        <v>12.236699999999999</v>
      </c>
      <c r="L14" s="3">
        <f t="shared" si="5"/>
        <v>22.293399999999998</v>
      </c>
      <c r="M14" s="3">
        <f t="shared" si="5"/>
        <v>34.530099999999997</v>
      </c>
      <c r="N14" s="3">
        <f t="shared" si="1"/>
        <v>46.766799999999996</v>
      </c>
    </row>
    <row r="15" spans="1:15" ht="14.45" hidden="1" customHeight="1" x14ac:dyDescent="0.35">
      <c r="A15" s="2"/>
      <c r="C15" s="8" t="s">
        <v>246</v>
      </c>
      <c r="D15" s="3">
        <v>17.16</v>
      </c>
      <c r="E15" s="3">
        <v>74.680000000000007</v>
      </c>
      <c r="F15" s="3">
        <v>0.03</v>
      </c>
      <c r="G15" s="3">
        <v>0.01</v>
      </c>
      <c r="H15" s="1">
        <v>0.34160000000000001</v>
      </c>
      <c r="I15" s="11">
        <f t="shared" si="2"/>
        <v>91.88000000000001</v>
      </c>
      <c r="J15" s="3">
        <f t="shared" si="3"/>
        <v>75.061600000000013</v>
      </c>
      <c r="K15" s="3">
        <f t="shared" si="4"/>
        <v>92.261600000000016</v>
      </c>
      <c r="L15" s="3">
        <f>IF(K15=0,J15,0)</f>
        <v>0</v>
      </c>
      <c r="M15" s="3">
        <f>IF(L15&gt;70000,L15-70000,0)</f>
        <v>0</v>
      </c>
      <c r="N15" s="3">
        <f t="shared" si="1"/>
        <v>92.261600000000016</v>
      </c>
    </row>
    <row r="16" spans="1:15" ht="15.75" hidden="1" customHeight="1" thickBot="1" x14ac:dyDescent="0.3">
      <c r="A16" s="2"/>
      <c r="B16" s="16"/>
      <c r="C16" s="17" t="s">
        <v>244</v>
      </c>
      <c r="D16" s="18">
        <v>14.47</v>
      </c>
      <c r="E16" s="18">
        <v>63.01</v>
      </c>
      <c r="F16" s="18">
        <v>0.02</v>
      </c>
      <c r="G16" s="18">
        <v>0.01</v>
      </c>
      <c r="H16" s="19">
        <v>0.4551</v>
      </c>
      <c r="I16" s="20">
        <f t="shared" si="2"/>
        <v>77.510000000000005</v>
      </c>
      <c r="J16" s="3">
        <f t="shared" si="3"/>
        <v>63.495100000000001</v>
      </c>
      <c r="K16" s="3">
        <f t="shared" si="4"/>
        <v>77.995100000000008</v>
      </c>
      <c r="L16" s="3">
        <f>IF(K16=0,J16,0)</f>
        <v>0</v>
      </c>
      <c r="M16" s="3">
        <f>IF(L16&gt;70000,L16-70000,0)</f>
        <v>0</v>
      </c>
      <c r="N16" s="3">
        <f t="shared" si="1"/>
        <v>77.995100000000008</v>
      </c>
    </row>
    <row r="17" spans="1:14" ht="14.45" hidden="1" x14ac:dyDescent="0.35">
      <c r="A17" s="2"/>
      <c r="B17" s="9">
        <v>3</v>
      </c>
      <c r="C17" s="8" t="s">
        <v>223</v>
      </c>
      <c r="D17" s="3">
        <v>0</v>
      </c>
      <c r="E17" s="3">
        <v>0</v>
      </c>
      <c r="F17" s="3">
        <v>0</v>
      </c>
      <c r="G17" s="3">
        <v>0</v>
      </c>
      <c r="H17" s="1">
        <v>0.25679999999999997</v>
      </c>
      <c r="I17" s="11">
        <f t="shared" ref="I17:I80" si="6">SUM(D17:G17)</f>
        <v>0</v>
      </c>
      <c r="J17" s="3">
        <f t="shared" ref="J17:J26" si="7">I17</f>
        <v>0</v>
      </c>
      <c r="K17" s="3">
        <f t="shared" ref="K17:K26" si="8">IF(H17&lt;0.57,J17,0)</f>
        <v>0</v>
      </c>
      <c r="L17" s="3">
        <f>SUM(G17:J17)</f>
        <v>0.25679999999999997</v>
      </c>
      <c r="M17" s="3">
        <f>SUM(H17:K17)</f>
        <v>0.25679999999999997</v>
      </c>
      <c r="N17" s="3">
        <f t="shared" si="1"/>
        <v>0.25679999999999997</v>
      </c>
    </row>
    <row r="18" spans="1:14" ht="14.45" hidden="1" x14ac:dyDescent="0.35">
      <c r="A18" s="2"/>
      <c r="B18" s="9">
        <v>3</v>
      </c>
      <c r="C18" s="8" t="s">
        <v>218</v>
      </c>
      <c r="D18" s="3">
        <v>0</v>
      </c>
      <c r="E18" s="3">
        <v>0</v>
      </c>
      <c r="F18" s="3">
        <v>0</v>
      </c>
      <c r="G18" s="3">
        <v>0</v>
      </c>
      <c r="H18" s="1">
        <v>0.59830000000000005</v>
      </c>
      <c r="I18" s="11">
        <f t="shared" si="6"/>
        <v>0</v>
      </c>
      <c r="J18" s="3">
        <f t="shared" si="7"/>
        <v>0</v>
      </c>
      <c r="K18" s="3">
        <f t="shared" si="8"/>
        <v>0</v>
      </c>
      <c r="L18" s="3">
        <f>IF(K18=0,J18,0)</f>
        <v>0</v>
      </c>
      <c r="M18" s="3">
        <f>IF(L18&gt;70000,L18-70000,0)</f>
        <v>0</v>
      </c>
      <c r="N18" s="3">
        <f t="shared" si="1"/>
        <v>0</v>
      </c>
    </row>
    <row r="19" spans="1:14" hidden="1" thickBot="1" x14ac:dyDescent="0.4">
      <c r="A19" s="2"/>
      <c r="B19" s="16">
        <v>3</v>
      </c>
      <c r="C19" s="17" t="s">
        <v>229</v>
      </c>
      <c r="D19" s="18">
        <v>0</v>
      </c>
      <c r="E19" s="18">
        <v>0</v>
      </c>
      <c r="F19" s="18">
        <v>0</v>
      </c>
      <c r="G19" s="18">
        <v>0</v>
      </c>
      <c r="H19" s="19">
        <v>0.54010000000000002</v>
      </c>
      <c r="I19" s="20">
        <f t="shared" si="6"/>
        <v>0</v>
      </c>
      <c r="J19" s="3">
        <f t="shared" si="7"/>
        <v>0</v>
      </c>
      <c r="K19" s="3">
        <f t="shared" si="8"/>
        <v>0</v>
      </c>
      <c r="L19" s="3">
        <f>IF(K19=0,J19,0)</f>
        <v>0</v>
      </c>
      <c r="M19" s="3">
        <f>IF(L19&gt;70000,L19-70000,0)</f>
        <v>0</v>
      </c>
      <c r="N19" s="3">
        <f t="shared" si="1"/>
        <v>0</v>
      </c>
    </row>
    <row r="20" spans="1:14" ht="14.45" hidden="1" x14ac:dyDescent="0.35">
      <c r="A20" s="2"/>
      <c r="B20" s="9">
        <v>4</v>
      </c>
      <c r="C20" s="8" t="s">
        <v>224</v>
      </c>
      <c r="D20" s="3">
        <v>0</v>
      </c>
      <c r="E20" s="3">
        <v>0</v>
      </c>
      <c r="F20" s="3">
        <v>0</v>
      </c>
      <c r="G20" s="3">
        <v>0</v>
      </c>
      <c r="H20" s="1">
        <v>0.41489999999999999</v>
      </c>
      <c r="I20" s="11">
        <f t="shared" si="6"/>
        <v>0</v>
      </c>
      <c r="J20" s="3">
        <f t="shared" si="7"/>
        <v>0</v>
      </c>
      <c r="K20" s="3">
        <f t="shared" si="8"/>
        <v>0</v>
      </c>
      <c r="L20" s="3">
        <f t="shared" ref="L20:M24" si="9">SUM(G20:J20)</f>
        <v>0.41489999999999999</v>
      </c>
      <c r="M20" s="3">
        <f t="shared" si="9"/>
        <v>0.41489999999999999</v>
      </c>
      <c r="N20" s="3">
        <f t="shared" si="1"/>
        <v>0.41489999999999999</v>
      </c>
    </row>
    <row r="21" spans="1:14" ht="14.45" hidden="1" x14ac:dyDescent="0.35">
      <c r="A21" s="2"/>
      <c r="B21" s="9">
        <v>4</v>
      </c>
      <c r="C21" s="8" t="s">
        <v>227</v>
      </c>
      <c r="D21" s="3">
        <v>0</v>
      </c>
      <c r="E21" s="3">
        <v>0</v>
      </c>
      <c r="F21" s="3">
        <v>0</v>
      </c>
      <c r="G21" s="3">
        <v>0</v>
      </c>
      <c r="H21" s="1">
        <v>0.51249999999999996</v>
      </c>
      <c r="I21" s="11">
        <f t="shared" si="6"/>
        <v>0</v>
      </c>
      <c r="J21" s="3">
        <f t="shared" si="7"/>
        <v>0</v>
      </c>
      <c r="K21" s="3">
        <f t="shared" si="8"/>
        <v>0</v>
      </c>
      <c r="L21" s="3">
        <f t="shared" si="9"/>
        <v>0.51249999999999996</v>
      </c>
      <c r="M21" s="3">
        <f t="shared" si="9"/>
        <v>0.51249999999999996</v>
      </c>
      <c r="N21" s="3">
        <f t="shared" si="1"/>
        <v>0.51249999999999996</v>
      </c>
    </row>
    <row r="22" spans="1:14" ht="14.45" hidden="1" x14ac:dyDescent="0.35">
      <c r="A22" s="2"/>
      <c r="B22" s="9">
        <v>4</v>
      </c>
      <c r="C22" s="8" t="s">
        <v>223</v>
      </c>
      <c r="D22" s="3">
        <v>0</v>
      </c>
      <c r="E22" s="3">
        <v>0</v>
      </c>
      <c r="F22" s="3">
        <v>0</v>
      </c>
      <c r="G22" s="3">
        <v>0</v>
      </c>
      <c r="H22" s="1">
        <v>0.25679999999999997</v>
      </c>
      <c r="I22" s="11">
        <f t="shared" si="6"/>
        <v>0</v>
      </c>
      <c r="J22" s="3">
        <f t="shared" si="7"/>
        <v>0</v>
      </c>
      <c r="K22" s="3">
        <f t="shared" si="8"/>
        <v>0</v>
      </c>
      <c r="L22" s="3">
        <f t="shared" si="9"/>
        <v>0.25679999999999997</v>
      </c>
      <c r="M22" s="3">
        <f t="shared" si="9"/>
        <v>0.25679999999999997</v>
      </c>
      <c r="N22" s="3">
        <f t="shared" si="1"/>
        <v>0.25679999999999997</v>
      </c>
    </row>
    <row r="23" spans="1:14" ht="14.45" hidden="1" x14ac:dyDescent="0.35">
      <c r="A23" s="2"/>
      <c r="B23" s="9">
        <v>4</v>
      </c>
      <c r="C23" s="8" t="s">
        <v>219</v>
      </c>
      <c r="D23" s="3">
        <v>0</v>
      </c>
      <c r="E23" s="3">
        <v>0</v>
      </c>
      <c r="F23" s="3">
        <v>0</v>
      </c>
      <c r="G23" s="3">
        <v>0</v>
      </c>
      <c r="H23" s="1">
        <v>0</v>
      </c>
      <c r="I23" s="11">
        <f t="shared" si="6"/>
        <v>0</v>
      </c>
      <c r="J23" s="3">
        <f t="shared" si="7"/>
        <v>0</v>
      </c>
      <c r="K23" s="3">
        <f t="shared" si="8"/>
        <v>0</v>
      </c>
      <c r="L23" s="3">
        <f t="shared" si="9"/>
        <v>0</v>
      </c>
      <c r="M23" s="3">
        <f t="shared" si="9"/>
        <v>0</v>
      </c>
      <c r="N23" s="3">
        <f t="shared" si="1"/>
        <v>0</v>
      </c>
    </row>
    <row r="24" spans="1:14" ht="14.45" hidden="1" x14ac:dyDescent="0.35">
      <c r="A24" s="2"/>
      <c r="B24" s="9">
        <v>4</v>
      </c>
      <c r="C24" s="8" t="s">
        <v>231</v>
      </c>
      <c r="D24" s="3">
        <v>0</v>
      </c>
      <c r="E24" s="3">
        <v>0</v>
      </c>
      <c r="F24" s="3">
        <v>0</v>
      </c>
      <c r="G24" s="3">
        <v>0</v>
      </c>
      <c r="H24" s="1">
        <v>0.53510000000000002</v>
      </c>
      <c r="I24" s="11">
        <f t="shared" si="6"/>
        <v>0</v>
      </c>
      <c r="J24" s="3">
        <f t="shared" si="7"/>
        <v>0</v>
      </c>
      <c r="K24" s="3">
        <f t="shared" si="8"/>
        <v>0</v>
      </c>
      <c r="L24" s="3">
        <f t="shared" si="9"/>
        <v>0.53510000000000002</v>
      </c>
      <c r="M24" s="3">
        <f t="shared" si="9"/>
        <v>0.53510000000000002</v>
      </c>
      <c r="N24" s="3">
        <f t="shared" si="1"/>
        <v>0.53510000000000002</v>
      </c>
    </row>
    <row r="25" spans="1:14" ht="14.45" hidden="1" x14ac:dyDescent="0.35">
      <c r="A25" s="2"/>
      <c r="B25" s="9">
        <v>4</v>
      </c>
      <c r="C25" s="8" t="s">
        <v>218</v>
      </c>
      <c r="D25" s="3">
        <v>0</v>
      </c>
      <c r="E25" s="3">
        <v>0</v>
      </c>
      <c r="F25" s="3">
        <v>0</v>
      </c>
      <c r="G25" s="3">
        <v>0</v>
      </c>
      <c r="H25" s="1">
        <v>0.59830000000000005</v>
      </c>
      <c r="I25" s="11">
        <f t="shared" si="6"/>
        <v>0</v>
      </c>
      <c r="J25" s="3">
        <f t="shared" si="7"/>
        <v>0</v>
      </c>
      <c r="K25" s="3">
        <f t="shared" si="8"/>
        <v>0</v>
      </c>
      <c r="L25" s="3">
        <f>IF(K25=0,J25,0)</f>
        <v>0</v>
      </c>
      <c r="M25" s="3">
        <f>IF(L25&gt;70000,L25-70000,0)</f>
        <v>0</v>
      </c>
      <c r="N25" s="3">
        <f t="shared" si="1"/>
        <v>0</v>
      </c>
    </row>
    <row r="26" spans="1:14" hidden="1" thickBot="1" x14ac:dyDescent="0.4">
      <c r="A26" s="2"/>
      <c r="B26" s="16">
        <v>4</v>
      </c>
      <c r="C26" s="17" t="s">
        <v>229</v>
      </c>
      <c r="D26" s="18">
        <v>0</v>
      </c>
      <c r="E26" s="18">
        <v>0</v>
      </c>
      <c r="F26" s="18">
        <v>0</v>
      </c>
      <c r="G26" s="18">
        <v>0</v>
      </c>
      <c r="H26" s="19">
        <v>0.54010000000000002</v>
      </c>
      <c r="I26" s="20">
        <f t="shared" si="6"/>
        <v>0</v>
      </c>
      <c r="J26" s="3">
        <f t="shared" si="7"/>
        <v>0</v>
      </c>
      <c r="K26" s="3">
        <f t="shared" si="8"/>
        <v>0</v>
      </c>
      <c r="L26" s="3">
        <f>IF(K26=0,J26,0)</f>
        <v>0</v>
      </c>
      <c r="M26" s="3">
        <f>IF(L26&gt;70000,L26-70000,0)</f>
        <v>0</v>
      </c>
      <c r="N26" s="3">
        <f t="shared" si="1"/>
        <v>0</v>
      </c>
    </row>
    <row r="27" spans="1:14" ht="18.600000000000001" customHeight="1" x14ac:dyDescent="0.25">
      <c r="A27" s="2"/>
      <c r="B27" s="44">
        <v>5</v>
      </c>
      <c r="C27" s="36" t="s">
        <v>100</v>
      </c>
      <c r="D27" s="37">
        <v>3563.88</v>
      </c>
      <c r="E27" s="37">
        <v>4356.8100000000004</v>
      </c>
      <c r="F27" s="37">
        <v>4.8499999999999996</v>
      </c>
      <c r="G27" s="37">
        <v>1.49</v>
      </c>
      <c r="H27" s="38">
        <v>0.56200000000000006</v>
      </c>
      <c r="I27" s="39">
        <f t="shared" si="6"/>
        <v>7927.0300000000007</v>
      </c>
      <c r="J27" s="3">
        <f t="shared" ref="J27:M32" si="10">SUM(E27:H27)</f>
        <v>4363.7120000000004</v>
      </c>
      <c r="K27" s="3">
        <f t="shared" si="10"/>
        <v>7933.9320000000007</v>
      </c>
      <c r="L27" s="3">
        <f t="shared" si="10"/>
        <v>12292.794000000002</v>
      </c>
      <c r="M27" s="3">
        <f t="shared" si="10"/>
        <v>20225.236000000001</v>
      </c>
      <c r="N27" s="3">
        <f t="shared" si="1"/>
        <v>28159.168000000001</v>
      </c>
    </row>
    <row r="28" spans="1:14" x14ac:dyDescent="0.25">
      <c r="A28" s="2"/>
      <c r="B28" s="45"/>
      <c r="C28" s="8" t="s">
        <v>91</v>
      </c>
      <c r="D28" s="3">
        <v>907.88</v>
      </c>
      <c r="E28" s="3">
        <v>1109.8699999999999</v>
      </c>
      <c r="F28" s="3">
        <v>1.24</v>
      </c>
      <c r="G28" s="3">
        <v>0.38</v>
      </c>
      <c r="H28" s="1">
        <v>0.33289999999999997</v>
      </c>
      <c r="I28" s="11">
        <f t="shared" si="6"/>
        <v>2019.3700000000001</v>
      </c>
      <c r="J28" s="3">
        <f t="shared" si="10"/>
        <v>1111.8229000000001</v>
      </c>
      <c r="K28" s="3">
        <f t="shared" si="10"/>
        <v>2021.3229000000001</v>
      </c>
      <c r="L28" s="3">
        <f t="shared" si="10"/>
        <v>3131.9058000000005</v>
      </c>
      <c r="M28" s="3">
        <f t="shared" si="10"/>
        <v>5152.8487000000005</v>
      </c>
      <c r="N28" s="3">
        <f t="shared" si="1"/>
        <v>7174.1716000000006</v>
      </c>
    </row>
    <row r="29" spans="1:14" x14ac:dyDescent="0.25">
      <c r="A29" s="2"/>
      <c r="B29" s="45"/>
      <c r="C29" s="8" t="s">
        <v>103</v>
      </c>
      <c r="D29" s="3">
        <v>4328.9799999999996</v>
      </c>
      <c r="E29" s="3">
        <v>5292.14</v>
      </c>
      <c r="F29" s="3">
        <v>5.9</v>
      </c>
      <c r="G29" s="3">
        <v>1.8</v>
      </c>
      <c r="H29" s="1">
        <v>0.1053</v>
      </c>
      <c r="I29" s="11">
        <f t="shared" si="6"/>
        <v>9628.8199999999979</v>
      </c>
      <c r="J29" s="3">
        <f t="shared" si="10"/>
        <v>5299.9453000000003</v>
      </c>
      <c r="K29" s="3">
        <f t="shared" si="10"/>
        <v>9636.6252999999979</v>
      </c>
      <c r="L29" s="3">
        <f t="shared" si="10"/>
        <v>14930.670599999998</v>
      </c>
      <c r="M29" s="3">
        <f t="shared" si="10"/>
        <v>24565.495899999994</v>
      </c>
      <c r="N29" s="3">
        <f t="shared" si="1"/>
        <v>34202.121199999994</v>
      </c>
    </row>
    <row r="30" spans="1:14" x14ac:dyDescent="0.25">
      <c r="A30" s="2"/>
      <c r="B30" s="45"/>
      <c r="C30" s="8" t="s">
        <v>106</v>
      </c>
      <c r="D30" s="3">
        <v>6223.46</v>
      </c>
      <c r="E30" s="3">
        <v>7608.12</v>
      </c>
      <c r="F30" s="3">
        <v>8.48</v>
      </c>
      <c r="G30" s="3">
        <v>2.59</v>
      </c>
      <c r="H30" s="1">
        <v>0.54059999999999997</v>
      </c>
      <c r="I30" s="11">
        <f t="shared" si="6"/>
        <v>13842.65</v>
      </c>
      <c r="J30" s="3">
        <f t="shared" si="10"/>
        <v>7619.7305999999999</v>
      </c>
      <c r="K30" s="3">
        <f t="shared" si="10"/>
        <v>13854.2606</v>
      </c>
      <c r="L30" s="3">
        <f t="shared" si="10"/>
        <v>21465.511200000001</v>
      </c>
      <c r="M30" s="3">
        <f t="shared" si="10"/>
        <v>35317.181799999998</v>
      </c>
      <c r="N30" s="3">
        <f t="shared" si="1"/>
        <v>49171.4424</v>
      </c>
    </row>
    <row r="31" spans="1:14" x14ac:dyDescent="0.25">
      <c r="A31" s="2"/>
      <c r="B31" s="45"/>
      <c r="C31" s="8" t="s">
        <v>95</v>
      </c>
      <c r="D31" s="3">
        <v>3520.82</v>
      </c>
      <c r="E31" s="3">
        <v>4304.16</v>
      </c>
      <c r="F31" s="3">
        <v>4.8</v>
      </c>
      <c r="G31" s="3">
        <v>1.47</v>
      </c>
      <c r="H31" s="1">
        <v>0.53410000000000002</v>
      </c>
      <c r="I31" s="11">
        <f t="shared" si="6"/>
        <v>7831.25</v>
      </c>
      <c r="J31" s="3">
        <f t="shared" si="10"/>
        <v>4310.9641000000001</v>
      </c>
      <c r="K31" s="3">
        <f t="shared" si="10"/>
        <v>7838.0541000000003</v>
      </c>
      <c r="L31" s="3">
        <f t="shared" si="10"/>
        <v>12144.218199999999</v>
      </c>
      <c r="M31" s="3">
        <f t="shared" si="10"/>
        <v>19980.802299999999</v>
      </c>
      <c r="N31" s="3">
        <f t="shared" si="1"/>
        <v>27818.856400000001</v>
      </c>
    </row>
    <row r="32" spans="1:14" x14ac:dyDescent="0.25">
      <c r="A32" s="2"/>
      <c r="B32" s="45"/>
      <c r="C32" s="8" t="s">
        <v>99</v>
      </c>
      <c r="D32" s="3">
        <v>733.23</v>
      </c>
      <c r="E32" s="3">
        <v>896.36</v>
      </c>
      <c r="F32" s="3">
        <v>1</v>
      </c>
      <c r="G32" s="3">
        <v>0.31</v>
      </c>
      <c r="H32" s="1">
        <v>0.18290000000000001</v>
      </c>
      <c r="I32" s="11">
        <f t="shared" si="6"/>
        <v>1630.9</v>
      </c>
      <c r="J32" s="3">
        <f t="shared" si="10"/>
        <v>897.85289999999998</v>
      </c>
      <c r="K32" s="3">
        <f t="shared" si="10"/>
        <v>1632.3929000000001</v>
      </c>
      <c r="L32" s="3">
        <f t="shared" si="10"/>
        <v>2529.2458000000001</v>
      </c>
      <c r="M32" s="3">
        <f t="shared" si="10"/>
        <v>4161.3287</v>
      </c>
      <c r="N32" s="3">
        <f t="shared" si="1"/>
        <v>5793.7215999999999</v>
      </c>
    </row>
    <row r="33" spans="1:14" x14ac:dyDescent="0.25">
      <c r="A33" s="2"/>
      <c r="B33" s="45"/>
      <c r="C33" s="8" t="s">
        <v>102</v>
      </c>
      <c r="D33" s="3">
        <v>1480.45</v>
      </c>
      <c r="E33" s="3">
        <v>1809.84</v>
      </c>
      <c r="F33" s="3">
        <v>2.02</v>
      </c>
      <c r="G33" s="3">
        <v>0.61</v>
      </c>
      <c r="H33" s="1">
        <v>0.14000000000000001</v>
      </c>
      <c r="I33" s="11">
        <f t="shared" si="6"/>
        <v>3292.92</v>
      </c>
      <c r="J33" s="3">
        <f>SUM(E33:H33)</f>
        <v>1812.61</v>
      </c>
      <c r="K33" s="3">
        <f>SUM(F33:I33)</f>
        <v>3295.69</v>
      </c>
      <c r="L33" s="3">
        <f>IF(K33=0,J33,0)</f>
        <v>0</v>
      </c>
      <c r="M33" s="3">
        <f>IF(L33&gt;70000,L33-70000,0)</f>
        <v>0</v>
      </c>
      <c r="N33" s="3">
        <f t="shared" si="1"/>
        <v>3295.69</v>
      </c>
    </row>
    <row r="34" spans="1:14" ht="15.75" thickBot="1" x14ac:dyDescent="0.3">
      <c r="A34" s="2"/>
      <c r="B34" s="46"/>
      <c r="C34" s="17" t="s">
        <v>101</v>
      </c>
      <c r="D34" s="18">
        <v>1780.03</v>
      </c>
      <c r="E34" s="18">
        <v>2176.08</v>
      </c>
      <c r="F34" s="18">
        <v>2.42</v>
      </c>
      <c r="G34" s="18">
        <v>0.74</v>
      </c>
      <c r="H34" s="19">
        <v>0.15870000000000001</v>
      </c>
      <c r="I34" s="20">
        <f t="shared" si="6"/>
        <v>3959.2699999999995</v>
      </c>
      <c r="J34" s="3">
        <f>SUM(E34:H34)</f>
        <v>2179.3986999999997</v>
      </c>
      <c r="K34" s="3">
        <f>SUM(F34:I34)</f>
        <v>3962.5886999999993</v>
      </c>
      <c r="L34" s="3">
        <f>IF(K34=0,J34,0)</f>
        <v>0</v>
      </c>
      <c r="M34" s="3">
        <f>IF(L34&gt;70000,L34-70000,0)</f>
        <v>0</v>
      </c>
      <c r="N34" s="3">
        <f t="shared" si="1"/>
        <v>3962.5886999999993</v>
      </c>
    </row>
    <row r="35" spans="1:14" ht="14.45" hidden="1" x14ac:dyDescent="0.35">
      <c r="A35" s="2"/>
      <c r="B35" s="9">
        <v>6</v>
      </c>
      <c r="C35" s="8" t="s">
        <v>224</v>
      </c>
      <c r="D35" s="3">
        <v>0</v>
      </c>
      <c r="E35" s="3">
        <v>0</v>
      </c>
      <c r="F35" s="3">
        <v>0</v>
      </c>
      <c r="G35" s="3">
        <v>0</v>
      </c>
      <c r="H35" s="1">
        <v>0.41489999999999999</v>
      </c>
      <c r="I35" s="11">
        <f t="shared" si="6"/>
        <v>0</v>
      </c>
      <c r="J35" s="3">
        <f t="shared" ref="J35:J46" si="11">I35</f>
        <v>0</v>
      </c>
      <c r="K35" s="3">
        <f t="shared" ref="K35:K46" si="12">IF(H35&lt;0.57,J35,0)</f>
        <v>0</v>
      </c>
      <c r="L35" s="3">
        <f t="shared" ref="L35:L43" si="13">SUM(G35:J35)</f>
        <v>0.41489999999999999</v>
      </c>
      <c r="M35" s="3">
        <f t="shared" ref="M35:M43" si="14">SUM(H35:K35)</f>
        <v>0.41489999999999999</v>
      </c>
      <c r="N35" s="3">
        <f t="shared" si="1"/>
        <v>0.41489999999999999</v>
      </c>
    </row>
    <row r="36" spans="1:14" ht="14.45" hidden="1" x14ac:dyDescent="0.35">
      <c r="A36" s="2"/>
      <c r="B36" s="9">
        <v>6</v>
      </c>
      <c r="C36" s="8" t="s">
        <v>226</v>
      </c>
      <c r="D36" s="3">
        <v>0</v>
      </c>
      <c r="E36" s="3">
        <v>0</v>
      </c>
      <c r="F36" s="3">
        <v>0</v>
      </c>
      <c r="G36" s="3">
        <v>0</v>
      </c>
      <c r="H36" s="1">
        <v>0.5202</v>
      </c>
      <c r="I36" s="11">
        <f t="shared" si="6"/>
        <v>0</v>
      </c>
      <c r="J36" s="3">
        <f t="shared" si="11"/>
        <v>0</v>
      </c>
      <c r="K36" s="3">
        <f t="shared" si="12"/>
        <v>0</v>
      </c>
      <c r="L36" s="3">
        <f t="shared" si="13"/>
        <v>0.5202</v>
      </c>
      <c r="M36" s="3">
        <f t="shared" si="14"/>
        <v>0.5202</v>
      </c>
      <c r="N36" s="3">
        <f t="shared" si="1"/>
        <v>0.5202</v>
      </c>
    </row>
    <row r="37" spans="1:14" ht="14.45" hidden="1" x14ac:dyDescent="0.35">
      <c r="A37" s="2"/>
      <c r="B37" s="9">
        <v>6</v>
      </c>
      <c r="C37" s="8" t="s">
        <v>225</v>
      </c>
      <c r="D37" s="3">
        <v>0</v>
      </c>
      <c r="E37" s="3">
        <v>0</v>
      </c>
      <c r="F37" s="3">
        <v>0</v>
      </c>
      <c r="G37" s="3">
        <v>0</v>
      </c>
      <c r="H37" s="1">
        <v>0.26029999999999998</v>
      </c>
      <c r="I37" s="11">
        <f t="shared" si="6"/>
        <v>0</v>
      </c>
      <c r="J37" s="3">
        <f t="shared" si="11"/>
        <v>0</v>
      </c>
      <c r="K37" s="3">
        <f t="shared" si="12"/>
        <v>0</v>
      </c>
      <c r="L37" s="3">
        <f t="shared" si="13"/>
        <v>0.26029999999999998</v>
      </c>
      <c r="M37" s="3">
        <f t="shared" si="14"/>
        <v>0.26029999999999998</v>
      </c>
      <c r="N37" s="3">
        <f t="shared" si="1"/>
        <v>0.26029999999999998</v>
      </c>
    </row>
    <row r="38" spans="1:14" ht="14.45" hidden="1" x14ac:dyDescent="0.35">
      <c r="A38" s="2"/>
      <c r="B38" s="9">
        <v>6</v>
      </c>
      <c r="C38" s="8" t="s">
        <v>220</v>
      </c>
      <c r="D38" s="3">
        <v>0</v>
      </c>
      <c r="E38" s="3">
        <v>0</v>
      </c>
      <c r="F38" s="3">
        <v>0</v>
      </c>
      <c r="G38" s="3">
        <v>0</v>
      </c>
      <c r="H38" s="1">
        <v>0</v>
      </c>
      <c r="I38" s="11">
        <f t="shared" si="6"/>
        <v>0</v>
      </c>
      <c r="J38" s="3">
        <f t="shared" si="11"/>
        <v>0</v>
      </c>
      <c r="K38" s="3">
        <f t="shared" si="12"/>
        <v>0</v>
      </c>
      <c r="L38" s="3">
        <f t="shared" si="13"/>
        <v>0</v>
      </c>
      <c r="M38" s="3">
        <f t="shared" si="14"/>
        <v>0</v>
      </c>
      <c r="N38" s="3">
        <f t="shared" si="1"/>
        <v>0</v>
      </c>
    </row>
    <row r="39" spans="1:14" ht="14.45" hidden="1" x14ac:dyDescent="0.35">
      <c r="A39" s="2"/>
      <c r="B39" s="9">
        <v>6</v>
      </c>
      <c r="C39" s="8" t="s">
        <v>228</v>
      </c>
      <c r="D39" s="3">
        <v>0</v>
      </c>
      <c r="E39" s="3">
        <v>0</v>
      </c>
      <c r="F39" s="3">
        <v>0</v>
      </c>
      <c r="G39" s="3">
        <v>0</v>
      </c>
      <c r="H39" s="1">
        <v>0.44069999999999998</v>
      </c>
      <c r="I39" s="11">
        <f t="shared" si="6"/>
        <v>0</v>
      </c>
      <c r="J39" s="3">
        <f t="shared" si="11"/>
        <v>0</v>
      </c>
      <c r="K39" s="3">
        <f t="shared" si="12"/>
        <v>0</v>
      </c>
      <c r="L39" s="3">
        <f t="shared" si="13"/>
        <v>0.44069999999999998</v>
      </c>
      <c r="M39" s="3">
        <f t="shared" si="14"/>
        <v>0.44069999999999998</v>
      </c>
      <c r="N39" s="3">
        <f t="shared" si="1"/>
        <v>0.44069999999999998</v>
      </c>
    </row>
    <row r="40" spans="1:14" ht="14.45" hidden="1" x14ac:dyDescent="0.35">
      <c r="A40" s="2"/>
      <c r="B40" s="9">
        <v>6</v>
      </c>
      <c r="C40" s="8" t="s">
        <v>223</v>
      </c>
      <c r="D40" s="3">
        <v>0</v>
      </c>
      <c r="E40" s="3">
        <v>0</v>
      </c>
      <c r="F40" s="3">
        <v>0</v>
      </c>
      <c r="G40" s="3">
        <v>0</v>
      </c>
      <c r="H40" s="1">
        <v>0.25679999999999997</v>
      </c>
      <c r="I40" s="11">
        <f t="shared" si="6"/>
        <v>0</v>
      </c>
      <c r="J40" s="3">
        <f t="shared" si="11"/>
        <v>0</v>
      </c>
      <c r="K40" s="3">
        <f t="shared" si="12"/>
        <v>0</v>
      </c>
      <c r="L40" s="3">
        <f t="shared" si="13"/>
        <v>0.25679999999999997</v>
      </c>
      <c r="M40" s="3">
        <f t="shared" si="14"/>
        <v>0.25679999999999997</v>
      </c>
      <c r="N40" s="3">
        <f t="shared" si="1"/>
        <v>0.25679999999999997</v>
      </c>
    </row>
    <row r="41" spans="1:14" ht="14.45" hidden="1" x14ac:dyDescent="0.35">
      <c r="A41" s="2"/>
      <c r="B41" s="9">
        <v>6</v>
      </c>
      <c r="C41" s="8" t="s">
        <v>222</v>
      </c>
      <c r="D41" s="3">
        <v>0</v>
      </c>
      <c r="E41" s="3">
        <v>0</v>
      </c>
      <c r="F41" s="3">
        <v>0</v>
      </c>
      <c r="G41" s="3">
        <v>0</v>
      </c>
      <c r="H41" s="1">
        <v>0.37659999999999999</v>
      </c>
      <c r="I41" s="11">
        <f t="shared" si="6"/>
        <v>0</v>
      </c>
      <c r="J41" s="3">
        <f t="shared" si="11"/>
        <v>0</v>
      </c>
      <c r="K41" s="3">
        <f t="shared" si="12"/>
        <v>0</v>
      </c>
      <c r="L41" s="3">
        <f t="shared" si="13"/>
        <v>0.37659999999999999</v>
      </c>
      <c r="M41" s="3">
        <f t="shared" si="14"/>
        <v>0.37659999999999999</v>
      </c>
      <c r="N41" s="3">
        <f t="shared" si="1"/>
        <v>0.37659999999999999</v>
      </c>
    </row>
    <row r="42" spans="1:14" ht="14.45" hidden="1" x14ac:dyDescent="0.35">
      <c r="A42" s="2"/>
      <c r="B42" s="9">
        <v>6</v>
      </c>
      <c r="C42" s="8" t="s">
        <v>221</v>
      </c>
      <c r="D42" s="3">
        <v>0</v>
      </c>
      <c r="E42" s="3">
        <v>0</v>
      </c>
      <c r="F42" s="3">
        <v>0</v>
      </c>
      <c r="G42" s="3">
        <v>0</v>
      </c>
      <c r="H42" s="1">
        <v>0.29930000000000001</v>
      </c>
      <c r="I42" s="11">
        <f t="shared" si="6"/>
        <v>0</v>
      </c>
      <c r="J42" s="3">
        <f t="shared" si="11"/>
        <v>0</v>
      </c>
      <c r="K42" s="3">
        <f t="shared" si="12"/>
        <v>0</v>
      </c>
      <c r="L42" s="3">
        <f t="shared" si="13"/>
        <v>0.29930000000000001</v>
      </c>
      <c r="M42" s="3">
        <f t="shared" si="14"/>
        <v>0.29930000000000001</v>
      </c>
      <c r="N42" s="3">
        <f t="shared" si="1"/>
        <v>0.29930000000000001</v>
      </c>
    </row>
    <row r="43" spans="1:14" ht="14.45" hidden="1" x14ac:dyDescent="0.35">
      <c r="A43" s="2"/>
      <c r="B43" s="9">
        <v>6</v>
      </c>
      <c r="C43" s="8" t="s">
        <v>143</v>
      </c>
      <c r="D43" s="3">
        <v>0</v>
      </c>
      <c r="E43" s="3">
        <v>0</v>
      </c>
      <c r="F43" s="3">
        <v>0</v>
      </c>
      <c r="G43" s="3">
        <v>0</v>
      </c>
      <c r="H43" s="1">
        <v>0.44719999999999999</v>
      </c>
      <c r="I43" s="11">
        <f t="shared" si="6"/>
        <v>0</v>
      </c>
      <c r="J43" s="3">
        <f t="shared" si="11"/>
        <v>0</v>
      </c>
      <c r="K43" s="3">
        <f t="shared" si="12"/>
        <v>0</v>
      </c>
      <c r="L43" s="3">
        <f t="shared" si="13"/>
        <v>0.44719999999999999</v>
      </c>
      <c r="M43" s="3">
        <f t="shared" si="14"/>
        <v>0.44719999999999999</v>
      </c>
      <c r="N43" s="3">
        <f t="shared" si="1"/>
        <v>0.44719999999999999</v>
      </c>
    </row>
    <row r="44" spans="1:14" ht="14.45" hidden="1" x14ac:dyDescent="0.35">
      <c r="A44" s="2"/>
      <c r="B44" s="9">
        <v>6</v>
      </c>
      <c r="C44" s="8" t="s">
        <v>218</v>
      </c>
      <c r="D44" s="3">
        <v>0</v>
      </c>
      <c r="E44" s="3">
        <v>0</v>
      </c>
      <c r="F44" s="3">
        <v>0</v>
      </c>
      <c r="G44" s="3">
        <v>0</v>
      </c>
      <c r="H44" s="1">
        <v>0.59830000000000005</v>
      </c>
      <c r="I44" s="11">
        <f t="shared" si="6"/>
        <v>0</v>
      </c>
      <c r="J44" s="3">
        <f t="shared" si="11"/>
        <v>0</v>
      </c>
      <c r="K44" s="3">
        <f t="shared" si="12"/>
        <v>0</v>
      </c>
      <c r="L44" s="3">
        <f>IF(K44=0,J44,0)</f>
        <v>0</v>
      </c>
      <c r="M44" s="3">
        <f>IF(L44&gt;70000,L44-70000,0)</f>
        <v>0</v>
      </c>
      <c r="N44" s="3">
        <f t="shared" si="1"/>
        <v>0</v>
      </c>
    </row>
    <row r="45" spans="1:14" hidden="1" thickBot="1" x14ac:dyDescent="0.4">
      <c r="A45" s="2"/>
      <c r="B45" s="16">
        <v>6</v>
      </c>
      <c r="C45" s="17" t="s">
        <v>229</v>
      </c>
      <c r="D45" s="18">
        <v>0</v>
      </c>
      <c r="E45" s="18">
        <v>0</v>
      </c>
      <c r="F45" s="18">
        <v>0</v>
      </c>
      <c r="G45" s="18">
        <v>0</v>
      </c>
      <c r="H45" s="19">
        <v>0.54010000000000002</v>
      </c>
      <c r="I45" s="20">
        <f t="shared" si="6"/>
        <v>0</v>
      </c>
      <c r="J45" s="3">
        <f t="shared" si="11"/>
        <v>0</v>
      </c>
      <c r="K45" s="3">
        <f t="shared" si="12"/>
        <v>0</v>
      </c>
      <c r="L45" s="3">
        <f>IF(K45=0,J45,0)</f>
        <v>0</v>
      </c>
      <c r="M45" s="3">
        <f>IF(L45&gt;70000,L45-70000,0)</f>
        <v>0</v>
      </c>
      <c r="N45" s="3">
        <f t="shared" si="1"/>
        <v>0</v>
      </c>
    </row>
    <row r="46" spans="1:14" ht="14.45" hidden="1" x14ac:dyDescent="0.35">
      <c r="A46" s="2"/>
      <c r="B46" s="9">
        <v>7</v>
      </c>
      <c r="C46" s="8" t="s">
        <v>226</v>
      </c>
      <c r="D46" s="3">
        <v>0</v>
      </c>
      <c r="E46" s="3">
        <v>0</v>
      </c>
      <c r="F46" s="3">
        <v>0</v>
      </c>
      <c r="G46" s="3">
        <v>0</v>
      </c>
      <c r="H46" s="1">
        <v>0.5202</v>
      </c>
      <c r="I46" s="11">
        <f t="shared" si="6"/>
        <v>0</v>
      </c>
      <c r="J46" s="3">
        <f t="shared" si="11"/>
        <v>0</v>
      </c>
      <c r="K46" s="3">
        <f t="shared" si="12"/>
        <v>0</v>
      </c>
      <c r="L46" s="3">
        <f t="shared" ref="L46:L72" si="15">SUM(G46:J46)</f>
        <v>0.5202</v>
      </c>
      <c r="M46" s="3">
        <f t="shared" ref="M46:M72" si="16">SUM(H46:K46)</f>
        <v>0.5202</v>
      </c>
      <c r="N46" s="3">
        <f t="shared" si="1"/>
        <v>0.5202</v>
      </c>
    </row>
    <row r="47" spans="1:14" ht="18.600000000000001" customHeight="1" x14ac:dyDescent="0.25">
      <c r="A47" s="2"/>
      <c r="B47" s="48">
        <v>7</v>
      </c>
      <c r="C47" s="8" t="s">
        <v>233</v>
      </c>
      <c r="D47" s="3">
        <v>3955.65</v>
      </c>
      <c r="E47" s="3">
        <v>26896.65</v>
      </c>
      <c r="F47" s="3">
        <v>5.39</v>
      </c>
      <c r="G47" s="3">
        <v>1.65</v>
      </c>
      <c r="H47" s="1">
        <v>0.61929999999999996</v>
      </c>
      <c r="I47" s="11">
        <f t="shared" si="6"/>
        <v>30859.340000000004</v>
      </c>
      <c r="J47" s="3">
        <f t="shared" ref="J47:K49" si="17">SUM(E47:H47)</f>
        <v>26904.309300000001</v>
      </c>
      <c r="K47" s="3">
        <f t="shared" si="17"/>
        <v>30866.999300000003</v>
      </c>
      <c r="L47" s="3">
        <f t="shared" si="15"/>
        <v>57765.918600000005</v>
      </c>
      <c r="M47" s="3">
        <f t="shared" si="16"/>
        <v>88631.267900000006</v>
      </c>
      <c r="N47" s="3">
        <f t="shared" si="1"/>
        <v>119498.2672</v>
      </c>
    </row>
    <row r="48" spans="1:14" x14ac:dyDescent="0.25">
      <c r="A48" s="2"/>
      <c r="B48" s="48"/>
      <c r="C48" s="8" t="s">
        <v>240</v>
      </c>
      <c r="D48" s="3">
        <v>702.3</v>
      </c>
      <c r="E48" s="3">
        <v>4775.3</v>
      </c>
      <c r="F48" s="3">
        <v>0.96</v>
      </c>
      <c r="G48" s="3">
        <v>0.28999999999999998</v>
      </c>
      <c r="H48" s="1">
        <v>0.74680000000000002</v>
      </c>
      <c r="I48" s="11">
        <f t="shared" si="6"/>
        <v>5478.85</v>
      </c>
      <c r="J48" s="3">
        <f t="shared" si="17"/>
        <v>4777.2968000000001</v>
      </c>
      <c r="K48" s="3">
        <f t="shared" si="17"/>
        <v>5480.8468000000003</v>
      </c>
      <c r="L48" s="3">
        <f t="shared" si="15"/>
        <v>10257.1836</v>
      </c>
      <c r="M48" s="3">
        <f t="shared" si="16"/>
        <v>15737.740399999999</v>
      </c>
      <c r="N48" s="3">
        <f t="shared" si="1"/>
        <v>21218.587199999998</v>
      </c>
    </row>
    <row r="49" spans="1:14" x14ac:dyDescent="0.25">
      <c r="A49" s="2"/>
      <c r="B49" s="48"/>
      <c r="C49" s="8" t="s">
        <v>236</v>
      </c>
      <c r="D49" s="3">
        <v>8074.55</v>
      </c>
      <c r="E49" s="3">
        <v>54903.35</v>
      </c>
      <c r="F49" s="3">
        <v>11.01</v>
      </c>
      <c r="G49" s="3">
        <v>3.36</v>
      </c>
      <c r="H49" s="1">
        <v>0.56100000000000005</v>
      </c>
      <c r="I49" s="11">
        <f t="shared" si="6"/>
        <v>62992.270000000004</v>
      </c>
      <c r="J49" s="3">
        <f t="shared" si="17"/>
        <v>54918.281000000003</v>
      </c>
      <c r="K49" s="3">
        <f t="shared" si="17"/>
        <v>63007.201000000001</v>
      </c>
      <c r="L49" s="3">
        <f t="shared" si="15"/>
        <v>117914.47200000001</v>
      </c>
      <c r="M49" s="3">
        <f t="shared" si="16"/>
        <v>180918.31300000002</v>
      </c>
      <c r="N49" s="3">
        <f t="shared" si="1"/>
        <v>243925.51400000002</v>
      </c>
    </row>
    <row r="50" spans="1:14" ht="14.45" hidden="1" customHeight="1" x14ac:dyDescent="0.35">
      <c r="A50" s="2"/>
      <c r="B50" s="48"/>
      <c r="C50" s="8" t="s">
        <v>145</v>
      </c>
      <c r="D50" s="3">
        <v>0</v>
      </c>
      <c r="E50" s="3">
        <v>0</v>
      </c>
      <c r="F50" s="3">
        <v>0</v>
      </c>
      <c r="G50" s="3">
        <v>0</v>
      </c>
      <c r="H50" s="1">
        <v>0.35510000000000003</v>
      </c>
      <c r="I50" s="11">
        <f t="shared" si="6"/>
        <v>0</v>
      </c>
      <c r="J50" s="3">
        <f>I50</f>
        <v>0</v>
      </c>
      <c r="K50" s="3">
        <f>IF(H50&lt;0.57,J50,0)</f>
        <v>0</v>
      </c>
      <c r="L50" s="3">
        <f t="shared" si="15"/>
        <v>0.35510000000000003</v>
      </c>
      <c r="M50" s="3">
        <f t="shared" si="16"/>
        <v>0.35510000000000003</v>
      </c>
      <c r="N50" s="3">
        <f t="shared" si="1"/>
        <v>0.35510000000000003</v>
      </c>
    </row>
    <row r="51" spans="1:14" x14ac:dyDescent="0.25">
      <c r="A51" s="2"/>
      <c r="B51" s="48"/>
      <c r="C51" s="8" t="s">
        <v>49</v>
      </c>
      <c r="D51" s="3">
        <v>11719.31</v>
      </c>
      <c r="E51" s="3">
        <v>91857.04</v>
      </c>
      <c r="F51" s="3">
        <v>15.97</v>
      </c>
      <c r="G51" s="3">
        <v>4.88</v>
      </c>
      <c r="H51" s="1">
        <v>0.59309999999999996</v>
      </c>
      <c r="I51" s="11">
        <f t="shared" si="6"/>
        <v>103597.2</v>
      </c>
      <c r="J51" s="3">
        <f>SUM(E51:H51)</f>
        <v>91878.483099999998</v>
      </c>
      <c r="K51" s="3">
        <f>SUM(F51:I51)</f>
        <v>103618.6431</v>
      </c>
      <c r="L51" s="3">
        <f t="shared" si="15"/>
        <v>195481.1562</v>
      </c>
      <c r="M51" s="3">
        <f t="shared" si="16"/>
        <v>299094.91930000001</v>
      </c>
      <c r="N51" s="3">
        <f t="shared" si="1"/>
        <v>402713.5624</v>
      </c>
    </row>
    <row r="52" spans="1:14" x14ac:dyDescent="0.25">
      <c r="A52" s="2"/>
      <c r="B52" s="48"/>
      <c r="C52" s="8" t="s">
        <v>172</v>
      </c>
      <c r="D52" s="3">
        <v>13411.31</v>
      </c>
      <c r="E52" s="3">
        <v>52026.6</v>
      </c>
      <c r="F52" s="3">
        <v>18.29</v>
      </c>
      <c r="G52" s="3">
        <v>5.58</v>
      </c>
      <c r="H52" s="1">
        <v>0.60070000000000001</v>
      </c>
      <c r="I52" s="11">
        <f t="shared" si="6"/>
        <v>65461.78</v>
      </c>
      <c r="J52" s="3">
        <f>SUM(E52:H52)</f>
        <v>52051.070700000004</v>
      </c>
      <c r="K52" s="3">
        <f>SUM(F52:I52)</f>
        <v>65486.250699999997</v>
      </c>
      <c r="L52" s="3">
        <f t="shared" si="15"/>
        <v>117519.03140000001</v>
      </c>
      <c r="M52" s="3">
        <f t="shared" si="16"/>
        <v>182999.70209999999</v>
      </c>
      <c r="N52" s="3">
        <f t="shared" si="1"/>
        <v>248485.9528</v>
      </c>
    </row>
    <row r="53" spans="1:14" ht="14.45" hidden="1" customHeight="1" x14ac:dyDescent="0.35">
      <c r="A53" s="2"/>
      <c r="B53" s="48"/>
      <c r="C53" s="8" t="s">
        <v>230</v>
      </c>
      <c r="D53" s="3">
        <v>0</v>
      </c>
      <c r="E53" s="3">
        <v>0</v>
      </c>
      <c r="F53" s="3">
        <v>0</v>
      </c>
      <c r="G53" s="3">
        <v>0</v>
      </c>
      <c r="H53" s="1">
        <v>0.50849999999999995</v>
      </c>
      <c r="I53" s="11">
        <f t="shared" si="6"/>
        <v>0</v>
      </c>
      <c r="J53" s="3">
        <f>I53</f>
        <v>0</v>
      </c>
      <c r="K53" s="3">
        <f>IF(H53&lt;0.57,J53,0)</f>
        <v>0</v>
      </c>
      <c r="L53" s="3">
        <f t="shared" si="15"/>
        <v>0.50849999999999995</v>
      </c>
      <c r="M53" s="3">
        <f t="shared" si="16"/>
        <v>0.50849999999999995</v>
      </c>
      <c r="N53" s="3">
        <f t="shared" si="1"/>
        <v>0.50849999999999995</v>
      </c>
    </row>
    <row r="54" spans="1:14" x14ac:dyDescent="0.25">
      <c r="A54" s="2"/>
      <c r="B54" s="48"/>
      <c r="C54" s="8" t="s">
        <v>239</v>
      </c>
      <c r="D54" s="3">
        <v>102.97</v>
      </c>
      <c r="E54" s="3">
        <v>700.14</v>
      </c>
      <c r="F54" s="3">
        <v>0.14000000000000001</v>
      </c>
      <c r="G54" s="3">
        <v>0.05</v>
      </c>
      <c r="H54" s="1">
        <v>0.77780000000000005</v>
      </c>
      <c r="I54" s="11">
        <f t="shared" si="6"/>
        <v>803.3</v>
      </c>
      <c r="J54" s="3">
        <f t="shared" ref="J54:K59" si="18">SUM(E54:H54)</f>
        <v>701.10779999999988</v>
      </c>
      <c r="K54" s="3">
        <f t="shared" si="18"/>
        <v>804.26779999999997</v>
      </c>
      <c r="L54" s="3">
        <f t="shared" si="15"/>
        <v>1505.2356</v>
      </c>
      <c r="M54" s="3">
        <f t="shared" si="16"/>
        <v>2309.4533999999999</v>
      </c>
      <c r="N54" s="3">
        <f t="shared" si="1"/>
        <v>3113.7212</v>
      </c>
    </row>
    <row r="55" spans="1:14" x14ac:dyDescent="0.25">
      <c r="A55" s="2"/>
      <c r="B55" s="48"/>
      <c r="C55" s="8" t="s">
        <v>51</v>
      </c>
      <c r="D55" s="3">
        <v>13826.03</v>
      </c>
      <c r="E55" s="3">
        <v>108369.75</v>
      </c>
      <c r="F55" s="3">
        <v>18.850000000000001</v>
      </c>
      <c r="G55" s="3">
        <v>5.75</v>
      </c>
      <c r="H55" s="1">
        <v>0.77249999999999996</v>
      </c>
      <c r="I55" s="11">
        <f t="shared" si="6"/>
        <v>122220.38</v>
      </c>
      <c r="J55" s="3">
        <f t="shared" si="18"/>
        <v>108395.12250000001</v>
      </c>
      <c r="K55" s="3">
        <f t="shared" si="18"/>
        <v>122245.7525</v>
      </c>
      <c r="L55" s="3">
        <f t="shared" si="15"/>
        <v>230622.02500000002</v>
      </c>
      <c r="M55" s="3">
        <f t="shared" si="16"/>
        <v>352862.02750000003</v>
      </c>
      <c r="N55" s="3">
        <f t="shared" si="1"/>
        <v>475107.78</v>
      </c>
    </row>
    <row r="56" spans="1:14" x14ac:dyDescent="0.25">
      <c r="A56" s="2"/>
      <c r="B56" s="48"/>
      <c r="C56" s="8" t="s">
        <v>48</v>
      </c>
      <c r="D56" s="3">
        <v>2271.9</v>
      </c>
      <c r="E56" s="3">
        <v>17807.349999999999</v>
      </c>
      <c r="F56" s="3">
        <v>3.1</v>
      </c>
      <c r="G56" s="3">
        <v>0.94</v>
      </c>
      <c r="H56" s="1">
        <v>0.86839999999999995</v>
      </c>
      <c r="I56" s="11">
        <f t="shared" si="6"/>
        <v>20083.289999999997</v>
      </c>
      <c r="J56" s="3">
        <f t="shared" si="18"/>
        <v>17812.258399999995</v>
      </c>
      <c r="K56" s="3">
        <f t="shared" si="18"/>
        <v>20088.198399999997</v>
      </c>
      <c r="L56" s="3">
        <f t="shared" si="15"/>
        <v>37897.356799999994</v>
      </c>
      <c r="M56" s="3">
        <f t="shared" si="16"/>
        <v>57984.615199999986</v>
      </c>
      <c r="N56" s="3">
        <f t="shared" si="1"/>
        <v>78072.813599999979</v>
      </c>
    </row>
    <row r="57" spans="1:14" x14ac:dyDescent="0.25">
      <c r="A57" s="2"/>
      <c r="B57" s="48"/>
      <c r="C57" s="8" t="s">
        <v>243</v>
      </c>
      <c r="D57" s="3">
        <v>3427.89</v>
      </c>
      <c r="E57" s="3">
        <v>23308.080000000002</v>
      </c>
      <c r="F57" s="3">
        <v>4.6900000000000004</v>
      </c>
      <c r="G57" s="3">
        <v>1.42</v>
      </c>
      <c r="H57" s="1">
        <v>0.53700000000000003</v>
      </c>
      <c r="I57" s="11">
        <f t="shared" si="6"/>
        <v>26742.079999999998</v>
      </c>
      <c r="J57" s="3">
        <f t="shared" si="18"/>
        <v>23314.726999999999</v>
      </c>
      <c r="K57" s="3">
        <f t="shared" si="18"/>
        <v>26748.726999999999</v>
      </c>
      <c r="L57" s="3">
        <f t="shared" si="15"/>
        <v>50058.763999999996</v>
      </c>
      <c r="M57" s="3">
        <f t="shared" si="16"/>
        <v>76806.070999999996</v>
      </c>
      <c r="N57" s="3">
        <f t="shared" si="1"/>
        <v>103554.798</v>
      </c>
    </row>
    <row r="58" spans="1:14" x14ac:dyDescent="0.25">
      <c r="A58" s="2"/>
      <c r="B58" s="48"/>
      <c r="C58" s="8" t="s">
        <v>237</v>
      </c>
      <c r="D58" s="3">
        <v>510.16</v>
      </c>
      <c r="E58" s="3">
        <v>3468.89</v>
      </c>
      <c r="F58" s="3">
        <v>0.69</v>
      </c>
      <c r="G58" s="3">
        <v>0.22</v>
      </c>
      <c r="H58" s="1">
        <v>0.40429999999999999</v>
      </c>
      <c r="I58" s="11">
        <f t="shared" si="6"/>
        <v>3979.9599999999996</v>
      </c>
      <c r="J58" s="3">
        <f t="shared" si="18"/>
        <v>3470.2042999999999</v>
      </c>
      <c r="K58" s="3">
        <f t="shared" si="18"/>
        <v>3981.2742999999996</v>
      </c>
      <c r="L58" s="3">
        <f t="shared" si="15"/>
        <v>7450.7885999999999</v>
      </c>
      <c r="M58" s="3">
        <f t="shared" si="16"/>
        <v>11431.8429</v>
      </c>
      <c r="N58" s="3">
        <f t="shared" si="1"/>
        <v>15413.117199999999</v>
      </c>
    </row>
    <row r="59" spans="1:14" x14ac:dyDescent="0.25">
      <c r="A59" s="2"/>
      <c r="B59" s="48"/>
      <c r="C59" s="8" t="s">
        <v>241</v>
      </c>
      <c r="D59" s="3">
        <v>2147.37</v>
      </c>
      <c r="E59" s="3">
        <v>14601.18</v>
      </c>
      <c r="F59" s="3">
        <v>2.93</v>
      </c>
      <c r="G59" s="3">
        <v>0.89</v>
      </c>
      <c r="H59" s="1">
        <v>0.8</v>
      </c>
      <c r="I59" s="11">
        <f t="shared" si="6"/>
        <v>16752.37</v>
      </c>
      <c r="J59" s="3">
        <f t="shared" si="18"/>
        <v>14605.8</v>
      </c>
      <c r="K59" s="3">
        <f t="shared" si="18"/>
        <v>16756.989999999998</v>
      </c>
      <c r="L59" s="3">
        <f t="shared" si="15"/>
        <v>31359.859999999997</v>
      </c>
      <c r="M59" s="3">
        <f t="shared" si="16"/>
        <v>48115.959999999992</v>
      </c>
      <c r="N59" s="3">
        <f t="shared" si="1"/>
        <v>64872.94999999999</v>
      </c>
    </row>
    <row r="60" spans="1:14" ht="14.45" hidden="1" customHeight="1" x14ac:dyDescent="0.35">
      <c r="A60" s="2"/>
      <c r="B60" s="48"/>
      <c r="C60" s="8" t="s">
        <v>223</v>
      </c>
      <c r="D60" s="3">
        <v>0</v>
      </c>
      <c r="E60" s="3">
        <v>0</v>
      </c>
      <c r="F60" s="3">
        <v>0</v>
      </c>
      <c r="G60" s="3">
        <v>0</v>
      </c>
      <c r="H60" s="1">
        <v>0.25679999999999997</v>
      </c>
      <c r="I60" s="11">
        <f t="shared" si="6"/>
        <v>0</v>
      </c>
      <c r="J60" s="3">
        <f>I60</f>
        <v>0</v>
      </c>
      <c r="K60" s="3">
        <f>IF(H60&lt;0.57,J60,0)</f>
        <v>0</v>
      </c>
      <c r="L60" s="3">
        <f t="shared" si="15"/>
        <v>0.25679999999999997</v>
      </c>
      <c r="M60" s="3">
        <f t="shared" si="16"/>
        <v>0.25679999999999997</v>
      </c>
      <c r="N60" s="3">
        <f t="shared" si="1"/>
        <v>0.25679999999999997</v>
      </c>
    </row>
    <row r="61" spans="1:14" ht="14.45" hidden="1" customHeight="1" x14ac:dyDescent="0.35">
      <c r="A61" s="2"/>
      <c r="B61" s="48"/>
      <c r="C61" s="8" t="s">
        <v>222</v>
      </c>
      <c r="D61" s="3">
        <v>0</v>
      </c>
      <c r="E61" s="3">
        <v>0</v>
      </c>
      <c r="F61" s="3">
        <v>0</v>
      </c>
      <c r="G61" s="3">
        <v>0</v>
      </c>
      <c r="H61" s="1">
        <v>0.37659999999999999</v>
      </c>
      <c r="I61" s="11">
        <f t="shared" si="6"/>
        <v>0</v>
      </c>
      <c r="J61" s="3">
        <f>I61</f>
        <v>0</v>
      </c>
      <c r="K61" s="3">
        <f>IF(H61&lt;0.57,J61,0)</f>
        <v>0</v>
      </c>
      <c r="L61" s="3">
        <f t="shared" si="15"/>
        <v>0.37659999999999999</v>
      </c>
      <c r="M61" s="3">
        <f t="shared" si="16"/>
        <v>0.37659999999999999</v>
      </c>
      <c r="N61" s="3">
        <f t="shared" si="1"/>
        <v>0.37659999999999999</v>
      </c>
    </row>
    <row r="62" spans="1:14" x14ac:dyDescent="0.25">
      <c r="A62" s="2"/>
      <c r="B62" s="48"/>
      <c r="C62" s="8" t="s">
        <v>171</v>
      </c>
      <c r="D62" s="3">
        <v>54863.48</v>
      </c>
      <c r="E62" s="3">
        <v>212832.34</v>
      </c>
      <c r="F62" s="3">
        <v>74.8</v>
      </c>
      <c r="G62" s="3">
        <v>22.83</v>
      </c>
      <c r="H62" s="1">
        <v>0.61009999999999998</v>
      </c>
      <c r="I62" s="11">
        <f t="shared" si="6"/>
        <v>267793.45</v>
      </c>
      <c r="J62" s="3">
        <f>SUM(E62:H62)</f>
        <v>212930.58009999996</v>
      </c>
      <c r="K62" s="3">
        <f>SUM(F62:I62)</f>
        <v>267891.69010000001</v>
      </c>
      <c r="L62" s="3">
        <f t="shared" si="15"/>
        <v>480747.47019999998</v>
      </c>
      <c r="M62" s="3">
        <f t="shared" si="16"/>
        <v>748616.33030000003</v>
      </c>
      <c r="N62" s="3">
        <f t="shared" si="1"/>
        <v>1016508.0204</v>
      </c>
    </row>
    <row r="63" spans="1:14" ht="14.45" hidden="1" customHeight="1" x14ac:dyDescent="0.35">
      <c r="A63" s="2"/>
      <c r="B63" s="48"/>
      <c r="C63" s="8" t="s">
        <v>221</v>
      </c>
      <c r="D63" s="3">
        <v>0</v>
      </c>
      <c r="E63" s="3">
        <v>0</v>
      </c>
      <c r="F63" s="3">
        <v>0</v>
      </c>
      <c r="G63" s="3">
        <v>0</v>
      </c>
      <c r="H63" s="1">
        <v>0.29930000000000001</v>
      </c>
      <c r="I63" s="11">
        <f t="shared" si="6"/>
        <v>0</v>
      </c>
      <c r="J63" s="3">
        <f>I63</f>
        <v>0</v>
      </c>
      <c r="K63" s="3">
        <f>IF(H63&lt;0.57,J63,0)</f>
        <v>0</v>
      </c>
      <c r="L63" s="3">
        <f t="shared" si="15"/>
        <v>0.29930000000000001</v>
      </c>
      <c r="M63" s="3">
        <f t="shared" si="16"/>
        <v>0.29930000000000001</v>
      </c>
      <c r="N63" s="3">
        <f t="shared" si="1"/>
        <v>0.29930000000000001</v>
      </c>
    </row>
    <row r="64" spans="1:14" x14ac:dyDescent="0.25">
      <c r="A64" s="2"/>
      <c r="B64" s="48"/>
      <c r="C64" s="8" t="s">
        <v>242</v>
      </c>
      <c r="D64" s="3">
        <v>874.77</v>
      </c>
      <c r="E64" s="3">
        <v>5948.04</v>
      </c>
      <c r="F64" s="3">
        <v>1.19</v>
      </c>
      <c r="G64" s="3">
        <v>0.36</v>
      </c>
      <c r="H64" s="1">
        <v>0.65969999999999995</v>
      </c>
      <c r="I64" s="11">
        <f t="shared" si="6"/>
        <v>6824.3599999999988</v>
      </c>
      <c r="J64" s="3">
        <f t="shared" ref="J64:K69" si="19">SUM(E64:H64)</f>
        <v>5950.2496999999994</v>
      </c>
      <c r="K64" s="3">
        <f t="shared" si="19"/>
        <v>6826.5696999999991</v>
      </c>
      <c r="L64" s="3">
        <f t="shared" si="15"/>
        <v>12775.629399999998</v>
      </c>
      <c r="M64" s="3">
        <f t="shared" si="16"/>
        <v>19601.839099999997</v>
      </c>
      <c r="N64" s="3">
        <f t="shared" si="1"/>
        <v>26428.408799999997</v>
      </c>
    </row>
    <row r="65" spans="1:14" x14ac:dyDescent="0.25">
      <c r="A65" s="2"/>
      <c r="B65" s="48"/>
      <c r="C65" s="8" t="s">
        <v>159</v>
      </c>
      <c r="D65" s="3">
        <v>16672.939999999999</v>
      </c>
      <c r="E65" s="3">
        <v>103261.9</v>
      </c>
      <c r="F65" s="3">
        <v>22.73</v>
      </c>
      <c r="G65" s="3">
        <v>6.93</v>
      </c>
      <c r="H65" s="1">
        <v>0.59130000000000005</v>
      </c>
      <c r="I65" s="11">
        <f t="shared" si="6"/>
        <v>119964.49999999999</v>
      </c>
      <c r="J65" s="3">
        <f t="shared" si="19"/>
        <v>103292.15129999998</v>
      </c>
      <c r="K65" s="3">
        <f t="shared" si="19"/>
        <v>119994.75129999999</v>
      </c>
      <c r="L65" s="3">
        <f t="shared" si="15"/>
        <v>223264.17259999996</v>
      </c>
      <c r="M65" s="3">
        <f t="shared" si="16"/>
        <v>343251.99389999994</v>
      </c>
      <c r="N65" s="3">
        <f t="shared" si="1"/>
        <v>463246.74519999995</v>
      </c>
    </row>
    <row r="66" spans="1:14" x14ac:dyDescent="0.25">
      <c r="A66" s="2"/>
      <c r="B66" s="48"/>
      <c r="C66" s="8" t="s">
        <v>158</v>
      </c>
      <c r="D66" s="3">
        <v>25729.93</v>
      </c>
      <c r="E66" s="3">
        <v>159355.31</v>
      </c>
      <c r="F66" s="3">
        <v>35.08</v>
      </c>
      <c r="G66" s="3">
        <v>10.7</v>
      </c>
      <c r="H66" s="1">
        <v>0.32429999999999998</v>
      </c>
      <c r="I66" s="11">
        <f t="shared" si="6"/>
        <v>185131.02</v>
      </c>
      <c r="J66" s="3">
        <f t="shared" si="19"/>
        <v>159401.4143</v>
      </c>
      <c r="K66" s="3">
        <f t="shared" si="19"/>
        <v>185177.1243</v>
      </c>
      <c r="L66" s="3">
        <f t="shared" si="15"/>
        <v>344543.45860000001</v>
      </c>
      <c r="M66" s="3">
        <f t="shared" si="16"/>
        <v>529709.88289999997</v>
      </c>
      <c r="N66" s="3">
        <f t="shared" ref="N66:N129" si="20">K66+M66</f>
        <v>714887.00719999999</v>
      </c>
    </row>
    <row r="67" spans="1:14" x14ac:dyDescent="0.25">
      <c r="A67" s="2"/>
      <c r="B67" s="48"/>
      <c r="C67" s="8" t="s">
        <v>232</v>
      </c>
      <c r="D67" s="3">
        <v>154.44999999999999</v>
      </c>
      <c r="E67" s="3">
        <v>1050.22</v>
      </c>
      <c r="F67" s="3">
        <v>0.21</v>
      </c>
      <c r="G67" s="3">
        <v>0.06</v>
      </c>
      <c r="H67" s="1">
        <v>0.7429</v>
      </c>
      <c r="I67" s="11">
        <f t="shared" si="6"/>
        <v>1204.94</v>
      </c>
      <c r="J67" s="3">
        <f t="shared" si="19"/>
        <v>1051.2329</v>
      </c>
      <c r="K67" s="3">
        <f t="shared" si="19"/>
        <v>1205.9529</v>
      </c>
      <c r="L67" s="3">
        <f t="shared" si="15"/>
        <v>2256.9758000000002</v>
      </c>
      <c r="M67" s="3">
        <f t="shared" si="16"/>
        <v>3462.8687</v>
      </c>
      <c r="N67" s="3">
        <f t="shared" si="20"/>
        <v>4668.8216000000002</v>
      </c>
    </row>
    <row r="68" spans="1:14" x14ac:dyDescent="0.25">
      <c r="A68" s="2"/>
      <c r="B68" s="48"/>
      <c r="C68" s="8" t="s">
        <v>50</v>
      </c>
      <c r="D68" s="3">
        <v>2056.9899999999998</v>
      </c>
      <c r="E68" s="3">
        <v>16122.87</v>
      </c>
      <c r="F68" s="3">
        <v>2.8</v>
      </c>
      <c r="G68" s="3">
        <v>0.86</v>
      </c>
      <c r="H68" s="1">
        <v>0.23480000000000001</v>
      </c>
      <c r="I68" s="11">
        <f t="shared" si="6"/>
        <v>18183.52</v>
      </c>
      <c r="J68" s="3">
        <f t="shared" si="19"/>
        <v>16126.764800000001</v>
      </c>
      <c r="K68" s="3">
        <f t="shared" si="19"/>
        <v>18187.414799999999</v>
      </c>
      <c r="L68" s="3">
        <f t="shared" si="15"/>
        <v>34311.3796</v>
      </c>
      <c r="M68" s="3">
        <f t="shared" si="16"/>
        <v>52497.934399999998</v>
      </c>
      <c r="N68" s="3">
        <f t="shared" si="20"/>
        <v>70685.349199999997</v>
      </c>
    </row>
    <row r="69" spans="1:14" x14ac:dyDescent="0.25">
      <c r="A69" s="2"/>
      <c r="B69" s="48"/>
      <c r="C69" s="8" t="s">
        <v>164</v>
      </c>
      <c r="D69" s="3">
        <v>8788.9</v>
      </c>
      <c r="E69" s="3">
        <v>54433.08</v>
      </c>
      <c r="F69" s="3">
        <v>11.98</v>
      </c>
      <c r="G69" s="3">
        <v>3.66</v>
      </c>
      <c r="H69" s="1">
        <v>0.72089999999999999</v>
      </c>
      <c r="I69" s="11">
        <f t="shared" si="6"/>
        <v>63237.62000000001</v>
      </c>
      <c r="J69" s="3">
        <f t="shared" si="19"/>
        <v>54449.440900000009</v>
      </c>
      <c r="K69" s="3">
        <f t="shared" si="19"/>
        <v>63253.98090000001</v>
      </c>
      <c r="L69" s="3">
        <f t="shared" si="15"/>
        <v>117691.44180000002</v>
      </c>
      <c r="M69" s="3">
        <f t="shared" si="16"/>
        <v>180941.76270000002</v>
      </c>
      <c r="N69" s="3">
        <f t="shared" si="20"/>
        <v>244195.74360000005</v>
      </c>
    </row>
    <row r="70" spans="1:14" ht="14.45" hidden="1" customHeight="1" x14ac:dyDescent="0.35">
      <c r="A70" s="2"/>
      <c r="B70" s="48"/>
      <c r="C70" s="8" t="s">
        <v>143</v>
      </c>
      <c r="D70" s="3">
        <v>0</v>
      </c>
      <c r="E70" s="3">
        <v>0</v>
      </c>
      <c r="F70" s="3">
        <v>0</v>
      </c>
      <c r="G70" s="3">
        <v>0</v>
      </c>
      <c r="H70" s="1">
        <v>0.44719999999999999</v>
      </c>
      <c r="I70" s="11">
        <f t="shared" si="6"/>
        <v>0</v>
      </c>
      <c r="J70" s="3">
        <f>I70</f>
        <v>0</v>
      </c>
      <c r="K70" s="3">
        <f>IF(H70&lt;0.57,J70,0)</f>
        <v>0</v>
      </c>
      <c r="L70" s="3">
        <f t="shared" si="15"/>
        <v>0.44719999999999999</v>
      </c>
      <c r="M70" s="3">
        <f t="shared" si="16"/>
        <v>0.44719999999999999</v>
      </c>
      <c r="N70" s="3">
        <f t="shared" si="20"/>
        <v>0.44719999999999999</v>
      </c>
    </row>
    <row r="71" spans="1:14" s="21" customFormat="1" x14ac:dyDescent="0.25">
      <c r="B71" s="48"/>
      <c r="C71" s="8" t="s">
        <v>52</v>
      </c>
      <c r="D71" s="22">
        <v>18437.98</v>
      </c>
      <c r="E71" s="22">
        <v>144518.66</v>
      </c>
      <c r="F71" s="22">
        <v>25.14</v>
      </c>
      <c r="G71" s="22">
        <v>7.67</v>
      </c>
      <c r="H71" s="23">
        <v>0.64159999999999995</v>
      </c>
      <c r="I71" s="11">
        <f t="shared" si="6"/>
        <v>162989.45000000004</v>
      </c>
      <c r="J71" s="22">
        <f>SUM(E71:H71)</f>
        <v>144552.11160000003</v>
      </c>
      <c r="K71" s="22">
        <f>SUM(F71:I71)</f>
        <v>163022.90160000004</v>
      </c>
      <c r="L71" s="22">
        <f t="shared" si="15"/>
        <v>307549.87320000003</v>
      </c>
      <c r="M71" s="22">
        <f t="shared" si="16"/>
        <v>470565.10480000015</v>
      </c>
      <c r="N71" s="22">
        <f t="shared" si="20"/>
        <v>633588.00640000019</v>
      </c>
    </row>
    <row r="72" spans="1:14" ht="14.45" hidden="1" customHeight="1" x14ac:dyDescent="0.35">
      <c r="A72" s="2"/>
      <c r="B72" s="48"/>
      <c r="C72" s="8" t="s">
        <v>231</v>
      </c>
      <c r="D72" s="3">
        <v>0</v>
      </c>
      <c r="E72" s="3">
        <v>0</v>
      </c>
      <c r="F72" s="3">
        <v>0</v>
      </c>
      <c r="G72" s="3">
        <v>0</v>
      </c>
      <c r="H72" s="1">
        <v>0.53510000000000002</v>
      </c>
      <c r="I72" s="11">
        <f t="shared" si="6"/>
        <v>0</v>
      </c>
      <c r="J72" s="3">
        <f>I72</f>
        <v>0</v>
      </c>
      <c r="K72" s="3">
        <f>IF(H72&lt;0.57,J72,0)</f>
        <v>0</v>
      </c>
      <c r="L72" s="3">
        <f t="shared" si="15"/>
        <v>0.53510000000000002</v>
      </c>
      <c r="M72" s="3">
        <f t="shared" si="16"/>
        <v>0.53510000000000002</v>
      </c>
      <c r="N72" s="3">
        <f t="shared" si="20"/>
        <v>0.53510000000000002</v>
      </c>
    </row>
    <row r="73" spans="1:14" x14ac:dyDescent="0.25">
      <c r="A73" s="2"/>
      <c r="B73" s="48"/>
      <c r="C73" s="8" t="s">
        <v>173</v>
      </c>
      <c r="D73" s="3">
        <v>12785.69</v>
      </c>
      <c r="E73" s="3">
        <v>49599.66</v>
      </c>
      <c r="F73" s="3">
        <v>17.420000000000002</v>
      </c>
      <c r="G73" s="3">
        <v>5.32</v>
      </c>
      <c r="H73" s="1">
        <v>0.50619999999999998</v>
      </c>
      <c r="I73" s="11">
        <f t="shared" si="6"/>
        <v>62408.090000000004</v>
      </c>
      <c r="J73" s="3">
        <f>SUM(E73:H73)</f>
        <v>49622.906200000005</v>
      </c>
      <c r="K73" s="3">
        <f>SUM(F73:I73)</f>
        <v>62431.336200000005</v>
      </c>
      <c r="L73" s="3">
        <f t="shared" ref="L73:L78" si="21">IF(K73=0,J73,0)</f>
        <v>0</v>
      </c>
      <c r="M73" s="3">
        <f t="shared" ref="M73:M78" si="22">IF(L73&gt;70000,L73-70000,0)</f>
        <v>0</v>
      </c>
      <c r="N73" s="3">
        <f t="shared" si="20"/>
        <v>62431.336200000005</v>
      </c>
    </row>
    <row r="74" spans="1:14" ht="14.45" hidden="1" customHeight="1" x14ac:dyDescent="0.35">
      <c r="A74" s="2"/>
      <c r="B74" s="48"/>
      <c r="C74" s="8" t="s">
        <v>218</v>
      </c>
      <c r="D74" s="3">
        <v>0</v>
      </c>
      <c r="E74" s="3">
        <v>0</v>
      </c>
      <c r="F74" s="3">
        <v>0</v>
      </c>
      <c r="G74" s="3">
        <v>0</v>
      </c>
      <c r="H74" s="1">
        <v>0.59830000000000005</v>
      </c>
      <c r="I74" s="11">
        <f t="shared" si="6"/>
        <v>0</v>
      </c>
      <c r="J74" s="3">
        <f>I74</f>
        <v>0</v>
      </c>
      <c r="K74" s="3">
        <f>IF(H74&lt;0.57,J74,0)</f>
        <v>0</v>
      </c>
      <c r="L74" s="3">
        <f t="shared" si="21"/>
        <v>0</v>
      </c>
      <c r="M74" s="3">
        <f t="shared" si="22"/>
        <v>0</v>
      </c>
      <c r="N74" s="3">
        <f t="shared" si="20"/>
        <v>0</v>
      </c>
    </row>
    <row r="75" spans="1:14" x14ac:dyDescent="0.25">
      <c r="A75" s="2"/>
      <c r="B75" s="48"/>
      <c r="C75" s="8" t="s">
        <v>238</v>
      </c>
      <c r="D75" s="3">
        <v>355.71</v>
      </c>
      <c r="E75" s="3">
        <v>2418.6799999999998</v>
      </c>
      <c r="F75" s="3">
        <v>0.48</v>
      </c>
      <c r="G75" s="3">
        <v>0.15</v>
      </c>
      <c r="H75" s="1">
        <v>0.65059999999999996</v>
      </c>
      <c r="I75" s="11">
        <f t="shared" si="6"/>
        <v>2775.02</v>
      </c>
      <c r="J75" s="3">
        <f t="shared" ref="J75:K79" si="23">SUM(E75:H75)</f>
        <v>2419.9605999999999</v>
      </c>
      <c r="K75" s="3">
        <f t="shared" si="23"/>
        <v>2776.3006</v>
      </c>
      <c r="L75" s="3">
        <f t="shared" si="21"/>
        <v>0</v>
      </c>
      <c r="M75" s="3">
        <f t="shared" si="22"/>
        <v>0</v>
      </c>
      <c r="N75" s="3">
        <f t="shared" si="20"/>
        <v>2776.3006</v>
      </c>
    </row>
    <row r="76" spans="1:14" x14ac:dyDescent="0.25">
      <c r="A76" s="2"/>
      <c r="B76" s="48"/>
      <c r="C76" s="8" t="s">
        <v>163</v>
      </c>
      <c r="D76" s="3">
        <v>16914.64</v>
      </c>
      <c r="E76" s="3">
        <v>104758.84</v>
      </c>
      <c r="F76" s="3">
        <v>23.06</v>
      </c>
      <c r="G76" s="3">
        <v>7.04</v>
      </c>
      <c r="H76" s="1">
        <v>0.66539999999999999</v>
      </c>
      <c r="I76" s="11">
        <f t="shared" si="6"/>
        <v>121703.57999999999</v>
      </c>
      <c r="J76" s="3">
        <f t="shared" si="23"/>
        <v>104789.60539999999</v>
      </c>
      <c r="K76" s="3">
        <f t="shared" si="23"/>
        <v>121734.34539999999</v>
      </c>
      <c r="L76" s="3">
        <f t="shared" si="21"/>
        <v>0</v>
      </c>
      <c r="M76" s="3">
        <f t="shared" si="22"/>
        <v>0</v>
      </c>
      <c r="N76" s="3">
        <f t="shared" si="20"/>
        <v>121734.34539999999</v>
      </c>
    </row>
    <row r="77" spans="1:14" x14ac:dyDescent="0.25">
      <c r="A77" s="2"/>
      <c r="B77" s="48"/>
      <c r="C77" s="8" t="s">
        <v>235</v>
      </c>
      <c r="D77" s="3">
        <v>1151.3800000000001</v>
      </c>
      <c r="E77" s="3">
        <v>7828.88</v>
      </c>
      <c r="F77" s="3">
        <v>1.57</v>
      </c>
      <c r="G77" s="3">
        <v>0.48</v>
      </c>
      <c r="H77" s="1">
        <v>0.19900000000000001</v>
      </c>
      <c r="I77" s="11">
        <f t="shared" si="6"/>
        <v>8982.31</v>
      </c>
      <c r="J77" s="3">
        <f t="shared" si="23"/>
        <v>7831.128999999999</v>
      </c>
      <c r="K77" s="3">
        <f t="shared" si="23"/>
        <v>8984.5589999999993</v>
      </c>
      <c r="L77" s="3">
        <f t="shared" si="21"/>
        <v>0</v>
      </c>
      <c r="M77" s="3">
        <f t="shared" si="22"/>
        <v>0</v>
      </c>
      <c r="N77" s="3">
        <f t="shared" si="20"/>
        <v>8984.5589999999993</v>
      </c>
    </row>
    <row r="78" spans="1:14" ht="15.75" thickBot="1" x14ac:dyDescent="0.3">
      <c r="A78" s="2"/>
      <c r="B78" s="49"/>
      <c r="C78" s="17" t="s">
        <v>234</v>
      </c>
      <c r="D78" s="18">
        <v>2115.5500000000002</v>
      </c>
      <c r="E78" s="18">
        <v>14384.77</v>
      </c>
      <c r="F78" s="18">
        <v>2.88</v>
      </c>
      <c r="G78" s="18">
        <v>0.88</v>
      </c>
      <c r="H78" s="19">
        <v>0.74950000000000006</v>
      </c>
      <c r="I78" s="20">
        <f t="shared" si="6"/>
        <v>16504.080000000002</v>
      </c>
      <c r="J78" s="3">
        <f t="shared" si="23"/>
        <v>14389.279499999999</v>
      </c>
      <c r="K78" s="3">
        <f t="shared" si="23"/>
        <v>16508.589500000002</v>
      </c>
      <c r="L78" s="3">
        <f t="shared" si="21"/>
        <v>0</v>
      </c>
      <c r="M78" s="3">
        <f t="shared" si="22"/>
        <v>0</v>
      </c>
      <c r="N78" s="3">
        <f t="shared" si="20"/>
        <v>16508.589500000002</v>
      </c>
    </row>
    <row r="79" spans="1:14" ht="18.95" thickBot="1" x14ac:dyDescent="0.5">
      <c r="A79" s="2"/>
      <c r="B79" s="34">
        <v>8</v>
      </c>
      <c r="C79" s="13" t="s">
        <v>6</v>
      </c>
      <c r="D79" s="14">
        <v>861.63</v>
      </c>
      <c r="E79" s="14">
        <v>5623.3</v>
      </c>
      <c r="F79" s="14">
        <v>1.17</v>
      </c>
      <c r="G79" s="14">
        <v>0.36</v>
      </c>
      <c r="H79" s="15">
        <v>0.36070000000000002</v>
      </c>
      <c r="I79" s="24">
        <f t="shared" si="6"/>
        <v>6486.46</v>
      </c>
      <c r="J79" s="3">
        <f t="shared" si="23"/>
        <v>5625.1907000000001</v>
      </c>
      <c r="K79" s="3">
        <f t="shared" si="23"/>
        <v>6488.3507</v>
      </c>
      <c r="L79" s="3">
        <f t="shared" ref="L79:L103" si="24">SUM(G79:J79)</f>
        <v>12112.3714</v>
      </c>
      <c r="M79" s="3">
        <f t="shared" ref="M79:M103" si="25">SUM(H79:K79)</f>
        <v>18600.362099999998</v>
      </c>
      <c r="N79" s="3">
        <f t="shared" si="20"/>
        <v>25088.712799999998</v>
      </c>
    </row>
    <row r="80" spans="1:14" ht="14.45" hidden="1" x14ac:dyDescent="0.35">
      <c r="A80" s="2"/>
      <c r="B80" s="9">
        <v>8</v>
      </c>
      <c r="C80" s="8" t="s">
        <v>7</v>
      </c>
      <c r="D80" s="3">
        <v>0</v>
      </c>
      <c r="E80" s="3">
        <v>0</v>
      </c>
      <c r="F80" s="3">
        <v>0</v>
      </c>
      <c r="G80" s="3">
        <v>0</v>
      </c>
      <c r="H80" s="1">
        <v>0.53520000000000001</v>
      </c>
      <c r="I80" s="11">
        <f t="shared" si="6"/>
        <v>0</v>
      </c>
      <c r="J80" s="3">
        <f t="shared" ref="J80:J100" si="26">I80</f>
        <v>0</v>
      </c>
      <c r="K80" s="3">
        <f t="shared" ref="K80:K100" si="27">IF(H80&lt;0.57,J80,0)</f>
        <v>0</v>
      </c>
      <c r="L80" s="3">
        <f t="shared" si="24"/>
        <v>0.53520000000000001</v>
      </c>
      <c r="M80" s="3">
        <f t="shared" si="25"/>
        <v>0.53520000000000001</v>
      </c>
      <c r="N80" s="3">
        <f t="shared" si="20"/>
        <v>0.53520000000000001</v>
      </c>
    </row>
    <row r="81" spans="1:14" ht="14.45" hidden="1" x14ac:dyDescent="0.35">
      <c r="A81" s="2"/>
      <c r="B81" s="9">
        <v>8</v>
      </c>
      <c r="C81" s="8" t="s">
        <v>9</v>
      </c>
      <c r="D81" s="3">
        <v>0</v>
      </c>
      <c r="E81" s="3">
        <v>0</v>
      </c>
      <c r="F81" s="3">
        <v>0</v>
      </c>
      <c r="G81" s="3">
        <v>0</v>
      </c>
      <c r="H81" s="1">
        <v>0.7248</v>
      </c>
      <c r="I81" s="11">
        <f t="shared" ref="I81:I144" si="28">SUM(D81:G81)</f>
        <v>0</v>
      </c>
      <c r="J81" s="3">
        <f t="shared" si="26"/>
        <v>0</v>
      </c>
      <c r="K81" s="3">
        <f t="shared" si="27"/>
        <v>0</v>
      </c>
      <c r="L81" s="3">
        <f t="shared" si="24"/>
        <v>0.7248</v>
      </c>
      <c r="M81" s="3">
        <f t="shared" si="25"/>
        <v>0.7248</v>
      </c>
      <c r="N81" s="3">
        <f t="shared" si="20"/>
        <v>0.7248</v>
      </c>
    </row>
    <row r="82" spans="1:14" hidden="1" thickBot="1" x14ac:dyDescent="0.4">
      <c r="A82" s="2"/>
      <c r="B82" s="16">
        <v>8</v>
      </c>
      <c r="C82" s="17" t="s">
        <v>12</v>
      </c>
      <c r="D82" s="18">
        <v>0</v>
      </c>
      <c r="E82" s="18">
        <v>0</v>
      </c>
      <c r="F82" s="18">
        <v>0</v>
      </c>
      <c r="G82" s="18">
        <v>0</v>
      </c>
      <c r="H82" s="19">
        <v>0.3654</v>
      </c>
      <c r="I82" s="20">
        <f t="shared" si="28"/>
        <v>0</v>
      </c>
      <c r="J82" s="3">
        <f t="shared" si="26"/>
        <v>0</v>
      </c>
      <c r="K82" s="3">
        <f t="shared" si="27"/>
        <v>0</v>
      </c>
      <c r="L82" s="3">
        <f t="shared" si="24"/>
        <v>0.3654</v>
      </c>
      <c r="M82" s="3">
        <f t="shared" si="25"/>
        <v>0.3654</v>
      </c>
      <c r="N82" s="3">
        <f t="shared" si="20"/>
        <v>0.3654</v>
      </c>
    </row>
    <row r="83" spans="1:14" ht="14.45" hidden="1" x14ac:dyDescent="0.35">
      <c r="A83" s="2"/>
      <c r="B83" s="10">
        <v>9</v>
      </c>
      <c r="C83" s="8" t="s">
        <v>1</v>
      </c>
      <c r="D83" s="3">
        <v>0</v>
      </c>
      <c r="E83" s="3">
        <v>0</v>
      </c>
      <c r="F83" s="3">
        <v>0</v>
      </c>
      <c r="G83" s="3">
        <v>0</v>
      </c>
      <c r="H83" s="1">
        <v>0</v>
      </c>
      <c r="I83" s="11">
        <f t="shared" si="28"/>
        <v>0</v>
      </c>
      <c r="J83" s="3">
        <f t="shared" si="26"/>
        <v>0</v>
      </c>
      <c r="K83" s="3">
        <f t="shared" si="27"/>
        <v>0</v>
      </c>
      <c r="L83" s="3">
        <f t="shared" si="24"/>
        <v>0</v>
      </c>
      <c r="M83" s="3">
        <f t="shared" si="25"/>
        <v>0</v>
      </c>
      <c r="N83" s="3">
        <f t="shared" si="20"/>
        <v>0</v>
      </c>
    </row>
    <row r="84" spans="1:14" ht="14.45" hidden="1" x14ac:dyDescent="0.35">
      <c r="A84" s="2"/>
      <c r="B84" s="9">
        <v>9</v>
      </c>
      <c r="C84" s="8" t="s">
        <v>224</v>
      </c>
      <c r="D84" s="3">
        <v>0</v>
      </c>
      <c r="E84" s="3">
        <v>0</v>
      </c>
      <c r="F84" s="3">
        <v>0</v>
      </c>
      <c r="G84" s="3">
        <v>0</v>
      </c>
      <c r="H84" s="1">
        <v>0.41489999999999999</v>
      </c>
      <c r="I84" s="11">
        <f t="shared" si="28"/>
        <v>0</v>
      </c>
      <c r="J84" s="3">
        <f t="shared" si="26"/>
        <v>0</v>
      </c>
      <c r="K84" s="3">
        <f t="shared" si="27"/>
        <v>0</v>
      </c>
      <c r="L84" s="3">
        <f t="shared" si="24"/>
        <v>0.41489999999999999</v>
      </c>
      <c r="M84" s="3">
        <f t="shared" si="25"/>
        <v>0.41489999999999999</v>
      </c>
      <c r="N84" s="3">
        <f t="shared" si="20"/>
        <v>0.41489999999999999</v>
      </c>
    </row>
    <row r="85" spans="1:14" ht="14.45" hidden="1" x14ac:dyDescent="0.35">
      <c r="A85" s="2"/>
      <c r="B85" s="9">
        <v>9</v>
      </c>
      <c r="C85" s="8" t="s">
        <v>226</v>
      </c>
      <c r="D85" s="3">
        <v>0</v>
      </c>
      <c r="E85" s="3">
        <v>0</v>
      </c>
      <c r="F85" s="3">
        <v>0</v>
      </c>
      <c r="G85" s="3">
        <v>0</v>
      </c>
      <c r="H85" s="1">
        <v>0.5202</v>
      </c>
      <c r="I85" s="11">
        <f t="shared" si="28"/>
        <v>0</v>
      </c>
      <c r="J85" s="3">
        <f t="shared" si="26"/>
        <v>0</v>
      </c>
      <c r="K85" s="3">
        <f t="shared" si="27"/>
        <v>0</v>
      </c>
      <c r="L85" s="3">
        <f t="shared" si="24"/>
        <v>0.5202</v>
      </c>
      <c r="M85" s="3">
        <f t="shared" si="25"/>
        <v>0.5202</v>
      </c>
      <c r="N85" s="3">
        <f t="shared" si="20"/>
        <v>0.5202</v>
      </c>
    </row>
    <row r="86" spans="1:14" ht="14.45" hidden="1" x14ac:dyDescent="0.35">
      <c r="A86" s="2"/>
      <c r="B86" s="9">
        <v>9</v>
      </c>
      <c r="C86" s="8" t="s">
        <v>270</v>
      </c>
      <c r="D86" s="3">
        <v>0</v>
      </c>
      <c r="E86" s="3">
        <v>0</v>
      </c>
      <c r="F86" s="3">
        <v>0</v>
      </c>
      <c r="G86" s="3">
        <v>0</v>
      </c>
      <c r="H86" s="1">
        <v>0.35210000000000002</v>
      </c>
      <c r="I86" s="11">
        <f t="shared" si="28"/>
        <v>0</v>
      </c>
      <c r="J86" s="3">
        <f t="shared" si="26"/>
        <v>0</v>
      </c>
      <c r="K86" s="3">
        <f t="shared" si="27"/>
        <v>0</v>
      </c>
      <c r="L86" s="3">
        <f t="shared" si="24"/>
        <v>0.35210000000000002</v>
      </c>
      <c r="M86" s="3">
        <f t="shared" si="25"/>
        <v>0.35210000000000002</v>
      </c>
      <c r="N86" s="3">
        <f t="shared" si="20"/>
        <v>0.35210000000000002</v>
      </c>
    </row>
    <row r="87" spans="1:14" ht="14.45" hidden="1" x14ac:dyDescent="0.35">
      <c r="A87" s="2"/>
      <c r="B87" s="9">
        <v>9</v>
      </c>
      <c r="C87" s="8" t="s">
        <v>274</v>
      </c>
      <c r="D87" s="3">
        <v>0</v>
      </c>
      <c r="E87" s="3">
        <v>0</v>
      </c>
      <c r="F87" s="3">
        <v>0</v>
      </c>
      <c r="G87" s="3">
        <v>0</v>
      </c>
      <c r="H87" s="1">
        <v>0.16569999999999999</v>
      </c>
      <c r="I87" s="11">
        <f t="shared" si="28"/>
        <v>0</v>
      </c>
      <c r="J87" s="3">
        <f t="shared" si="26"/>
        <v>0</v>
      </c>
      <c r="K87" s="3">
        <f t="shared" si="27"/>
        <v>0</v>
      </c>
      <c r="L87" s="3">
        <f t="shared" si="24"/>
        <v>0.16569999999999999</v>
      </c>
      <c r="M87" s="3">
        <f t="shared" si="25"/>
        <v>0.16569999999999999</v>
      </c>
      <c r="N87" s="3">
        <f t="shared" si="20"/>
        <v>0.16569999999999999</v>
      </c>
    </row>
    <row r="88" spans="1:14" ht="14.45" hidden="1" x14ac:dyDescent="0.35">
      <c r="A88" s="2"/>
      <c r="B88" s="9">
        <v>9</v>
      </c>
      <c r="C88" s="8" t="s">
        <v>275</v>
      </c>
      <c r="D88" s="3">
        <v>0</v>
      </c>
      <c r="E88" s="3">
        <v>0</v>
      </c>
      <c r="F88" s="3">
        <v>0</v>
      </c>
      <c r="G88" s="3">
        <v>0</v>
      </c>
      <c r="H88" s="1">
        <v>0.61460000000000004</v>
      </c>
      <c r="I88" s="11">
        <f t="shared" si="28"/>
        <v>0</v>
      </c>
      <c r="J88" s="3">
        <f t="shared" si="26"/>
        <v>0</v>
      </c>
      <c r="K88" s="3">
        <f t="shared" si="27"/>
        <v>0</v>
      </c>
      <c r="L88" s="3">
        <f t="shared" si="24"/>
        <v>0.61460000000000004</v>
      </c>
      <c r="M88" s="3">
        <f t="shared" si="25"/>
        <v>0.61460000000000004</v>
      </c>
      <c r="N88" s="3">
        <f t="shared" si="20"/>
        <v>0.61460000000000004</v>
      </c>
    </row>
    <row r="89" spans="1:14" ht="14.45" hidden="1" x14ac:dyDescent="0.35">
      <c r="A89" s="2"/>
      <c r="B89" s="9">
        <v>9</v>
      </c>
      <c r="C89" s="8" t="s">
        <v>225</v>
      </c>
      <c r="D89" s="3">
        <v>0</v>
      </c>
      <c r="E89" s="3">
        <v>0</v>
      </c>
      <c r="F89" s="3">
        <v>0</v>
      </c>
      <c r="G89" s="3">
        <v>0</v>
      </c>
      <c r="H89" s="1">
        <v>0.26029999999999998</v>
      </c>
      <c r="I89" s="11">
        <f t="shared" si="28"/>
        <v>0</v>
      </c>
      <c r="J89" s="3">
        <f t="shared" si="26"/>
        <v>0</v>
      </c>
      <c r="K89" s="3">
        <f t="shared" si="27"/>
        <v>0</v>
      </c>
      <c r="L89" s="3">
        <f t="shared" si="24"/>
        <v>0.26029999999999998</v>
      </c>
      <c r="M89" s="3">
        <f t="shared" si="25"/>
        <v>0.26029999999999998</v>
      </c>
      <c r="N89" s="3">
        <f t="shared" si="20"/>
        <v>0.26029999999999998</v>
      </c>
    </row>
    <row r="90" spans="1:14" ht="14.45" hidden="1" x14ac:dyDescent="0.35">
      <c r="A90" s="2"/>
      <c r="B90" s="9">
        <v>9</v>
      </c>
      <c r="C90" s="8" t="s">
        <v>272</v>
      </c>
      <c r="D90" s="3">
        <v>0</v>
      </c>
      <c r="E90" s="3">
        <v>0</v>
      </c>
      <c r="F90" s="3">
        <v>0</v>
      </c>
      <c r="G90" s="3">
        <v>0</v>
      </c>
      <c r="H90" s="1">
        <v>0.47920000000000001</v>
      </c>
      <c r="I90" s="11">
        <f t="shared" si="28"/>
        <v>0</v>
      </c>
      <c r="J90" s="3">
        <f t="shared" si="26"/>
        <v>0</v>
      </c>
      <c r="K90" s="3">
        <f t="shared" si="27"/>
        <v>0</v>
      </c>
      <c r="L90" s="3">
        <f t="shared" si="24"/>
        <v>0.47920000000000001</v>
      </c>
      <c r="M90" s="3">
        <f t="shared" si="25"/>
        <v>0.47920000000000001</v>
      </c>
      <c r="N90" s="3">
        <f t="shared" si="20"/>
        <v>0.47920000000000001</v>
      </c>
    </row>
    <row r="91" spans="1:14" ht="14.45" hidden="1" x14ac:dyDescent="0.35">
      <c r="A91" s="2"/>
      <c r="B91" s="9">
        <v>9</v>
      </c>
      <c r="C91" s="8" t="s">
        <v>294</v>
      </c>
      <c r="D91" s="3">
        <v>0</v>
      </c>
      <c r="E91" s="3">
        <v>0</v>
      </c>
      <c r="F91" s="3">
        <v>0</v>
      </c>
      <c r="G91" s="3">
        <v>0</v>
      </c>
      <c r="H91" s="1">
        <v>0.2535</v>
      </c>
      <c r="I91" s="11">
        <f t="shared" si="28"/>
        <v>0</v>
      </c>
      <c r="J91" s="3">
        <f t="shared" si="26"/>
        <v>0</v>
      </c>
      <c r="K91" s="3">
        <f t="shared" si="27"/>
        <v>0</v>
      </c>
      <c r="L91" s="3">
        <f t="shared" si="24"/>
        <v>0.2535</v>
      </c>
      <c r="M91" s="3">
        <f t="shared" si="25"/>
        <v>0.2535</v>
      </c>
      <c r="N91" s="3">
        <f t="shared" si="20"/>
        <v>0.2535</v>
      </c>
    </row>
    <row r="92" spans="1:14" ht="14.45" hidden="1" x14ac:dyDescent="0.35">
      <c r="A92" s="2"/>
      <c r="B92" s="9">
        <v>9</v>
      </c>
      <c r="C92" s="8" t="s">
        <v>267</v>
      </c>
      <c r="D92" s="3">
        <v>0</v>
      </c>
      <c r="E92" s="3">
        <v>0</v>
      </c>
      <c r="F92" s="3">
        <v>0</v>
      </c>
      <c r="G92" s="3">
        <v>0</v>
      </c>
      <c r="H92" s="1">
        <v>0.625</v>
      </c>
      <c r="I92" s="11">
        <f t="shared" si="28"/>
        <v>0</v>
      </c>
      <c r="J92" s="3">
        <f t="shared" si="26"/>
        <v>0</v>
      </c>
      <c r="K92" s="3">
        <f t="shared" si="27"/>
        <v>0</v>
      </c>
      <c r="L92" s="3">
        <f t="shared" si="24"/>
        <v>0.625</v>
      </c>
      <c r="M92" s="3">
        <f t="shared" si="25"/>
        <v>0.625</v>
      </c>
      <c r="N92" s="3">
        <f t="shared" si="20"/>
        <v>0.625</v>
      </c>
    </row>
    <row r="93" spans="1:14" ht="14.45" hidden="1" x14ac:dyDescent="0.35">
      <c r="A93" s="2"/>
      <c r="B93" s="9">
        <v>9</v>
      </c>
      <c r="C93" s="8" t="s">
        <v>228</v>
      </c>
      <c r="D93" s="3">
        <v>0</v>
      </c>
      <c r="E93" s="3">
        <v>0</v>
      </c>
      <c r="F93" s="3">
        <v>0</v>
      </c>
      <c r="G93" s="3">
        <v>0</v>
      </c>
      <c r="H93" s="1">
        <v>0.44069999999999998</v>
      </c>
      <c r="I93" s="11">
        <f t="shared" si="28"/>
        <v>0</v>
      </c>
      <c r="J93" s="3">
        <f t="shared" si="26"/>
        <v>0</v>
      </c>
      <c r="K93" s="3">
        <f t="shared" si="27"/>
        <v>0</v>
      </c>
      <c r="L93" s="3">
        <f t="shared" si="24"/>
        <v>0.44069999999999998</v>
      </c>
      <c r="M93" s="3">
        <f t="shared" si="25"/>
        <v>0.44069999999999998</v>
      </c>
      <c r="N93" s="3">
        <f t="shared" si="20"/>
        <v>0.44069999999999998</v>
      </c>
    </row>
    <row r="94" spans="1:14" ht="14.45" hidden="1" x14ac:dyDescent="0.35">
      <c r="A94" s="2"/>
      <c r="B94" s="9">
        <v>9</v>
      </c>
      <c r="C94" s="8" t="s">
        <v>3</v>
      </c>
      <c r="D94" s="3">
        <v>0</v>
      </c>
      <c r="E94" s="3">
        <v>0</v>
      </c>
      <c r="F94" s="3">
        <v>0</v>
      </c>
      <c r="G94" s="3">
        <v>0</v>
      </c>
      <c r="H94" s="1">
        <v>0.64249999999999996</v>
      </c>
      <c r="I94" s="11">
        <f t="shared" si="28"/>
        <v>0</v>
      </c>
      <c r="J94" s="3">
        <f t="shared" si="26"/>
        <v>0</v>
      </c>
      <c r="K94" s="3">
        <f t="shared" si="27"/>
        <v>0</v>
      </c>
      <c r="L94" s="3">
        <f t="shared" si="24"/>
        <v>0.64249999999999996</v>
      </c>
      <c r="M94" s="3">
        <f t="shared" si="25"/>
        <v>0.64249999999999996</v>
      </c>
      <c r="N94" s="3">
        <f t="shared" si="20"/>
        <v>0.64249999999999996</v>
      </c>
    </row>
    <row r="95" spans="1:14" ht="14.45" hidden="1" x14ac:dyDescent="0.35">
      <c r="A95" s="2"/>
      <c r="B95" s="9">
        <v>9</v>
      </c>
      <c r="C95" s="8" t="s">
        <v>54</v>
      </c>
      <c r="D95" s="3">
        <v>0</v>
      </c>
      <c r="E95" s="3">
        <v>0</v>
      </c>
      <c r="F95" s="3">
        <v>0</v>
      </c>
      <c r="G95" s="3">
        <v>0</v>
      </c>
      <c r="H95" s="1">
        <v>0.77910000000000001</v>
      </c>
      <c r="I95" s="11">
        <f t="shared" si="28"/>
        <v>0</v>
      </c>
      <c r="J95" s="3">
        <f t="shared" si="26"/>
        <v>0</v>
      </c>
      <c r="K95" s="3">
        <f t="shared" si="27"/>
        <v>0</v>
      </c>
      <c r="L95" s="3">
        <f t="shared" si="24"/>
        <v>0.77910000000000001</v>
      </c>
      <c r="M95" s="3">
        <f t="shared" si="25"/>
        <v>0.77910000000000001</v>
      </c>
      <c r="N95" s="3">
        <f t="shared" si="20"/>
        <v>0.77910000000000001</v>
      </c>
    </row>
    <row r="96" spans="1:14" ht="14.45" hidden="1" x14ac:dyDescent="0.35">
      <c r="A96" s="2"/>
      <c r="B96" s="9">
        <v>9</v>
      </c>
      <c r="C96" s="8" t="s">
        <v>278</v>
      </c>
      <c r="D96" s="3">
        <v>0</v>
      </c>
      <c r="E96" s="3">
        <v>0</v>
      </c>
      <c r="F96" s="3">
        <v>0</v>
      </c>
      <c r="G96" s="3">
        <v>0</v>
      </c>
      <c r="H96" s="1">
        <v>0.38679999999999998</v>
      </c>
      <c r="I96" s="11">
        <f t="shared" si="28"/>
        <v>0</v>
      </c>
      <c r="J96" s="3">
        <f t="shared" si="26"/>
        <v>0</v>
      </c>
      <c r="K96" s="3">
        <f t="shared" si="27"/>
        <v>0</v>
      </c>
      <c r="L96" s="3">
        <f t="shared" si="24"/>
        <v>0.38679999999999998</v>
      </c>
      <c r="M96" s="3">
        <f t="shared" si="25"/>
        <v>0.38679999999999998</v>
      </c>
      <c r="N96" s="3">
        <f t="shared" si="20"/>
        <v>0.38679999999999998</v>
      </c>
    </row>
    <row r="97" spans="1:14" ht="14.45" hidden="1" x14ac:dyDescent="0.35">
      <c r="A97" s="2"/>
      <c r="B97" s="9">
        <v>9</v>
      </c>
      <c r="C97" s="8" t="s">
        <v>146</v>
      </c>
      <c r="D97" s="3">
        <v>0</v>
      </c>
      <c r="E97" s="3">
        <v>0</v>
      </c>
      <c r="F97" s="3">
        <v>0</v>
      </c>
      <c r="G97" s="3">
        <v>0</v>
      </c>
      <c r="H97" s="1">
        <v>0.4178</v>
      </c>
      <c r="I97" s="11">
        <f t="shared" si="28"/>
        <v>0</v>
      </c>
      <c r="J97" s="3">
        <f t="shared" si="26"/>
        <v>0</v>
      </c>
      <c r="K97" s="3">
        <f t="shared" si="27"/>
        <v>0</v>
      </c>
      <c r="L97" s="3">
        <f t="shared" si="24"/>
        <v>0.4178</v>
      </c>
      <c r="M97" s="3">
        <f t="shared" si="25"/>
        <v>0.4178</v>
      </c>
      <c r="N97" s="3">
        <f t="shared" si="20"/>
        <v>0.4178</v>
      </c>
    </row>
    <row r="98" spans="1:14" ht="14.45" hidden="1" x14ac:dyDescent="0.35">
      <c r="A98" s="2"/>
      <c r="B98" s="9">
        <v>9</v>
      </c>
      <c r="C98" s="8" t="s">
        <v>2</v>
      </c>
      <c r="D98" s="3">
        <v>0</v>
      </c>
      <c r="E98" s="3">
        <v>0</v>
      </c>
      <c r="F98" s="3">
        <v>0</v>
      </c>
      <c r="G98" s="3">
        <v>0</v>
      </c>
      <c r="H98" s="1">
        <v>0.8095</v>
      </c>
      <c r="I98" s="11">
        <f t="shared" si="28"/>
        <v>0</v>
      </c>
      <c r="J98" s="3">
        <f t="shared" si="26"/>
        <v>0</v>
      </c>
      <c r="K98" s="3">
        <f t="shared" si="27"/>
        <v>0</v>
      </c>
      <c r="L98" s="3">
        <f t="shared" si="24"/>
        <v>0.8095</v>
      </c>
      <c r="M98" s="3">
        <f t="shared" si="25"/>
        <v>0.8095</v>
      </c>
      <c r="N98" s="3">
        <f t="shared" si="20"/>
        <v>0.8095</v>
      </c>
    </row>
    <row r="99" spans="1:14" ht="14.45" hidden="1" x14ac:dyDescent="0.35">
      <c r="A99" s="2"/>
      <c r="B99" s="9">
        <v>9</v>
      </c>
      <c r="C99" s="8" t="s">
        <v>271</v>
      </c>
      <c r="D99" s="3">
        <v>0</v>
      </c>
      <c r="E99" s="3">
        <v>0</v>
      </c>
      <c r="F99" s="3">
        <v>0</v>
      </c>
      <c r="G99" s="3">
        <v>0</v>
      </c>
      <c r="H99" s="1">
        <v>0.375</v>
      </c>
      <c r="I99" s="11">
        <f t="shared" si="28"/>
        <v>0</v>
      </c>
      <c r="J99" s="3">
        <f t="shared" si="26"/>
        <v>0</v>
      </c>
      <c r="K99" s="3">
        <f t="shared" si="27"/>
        <v>0</v>
      </c>
      <c r="L99" s="3">
        <f t="shared" si="24"/>
        <v>0.375</v>
      </c>
      <c r="M99" s="3">
        <f t="shared" si="25"/>
        <v>0.375</v>
      </c>
      <c r="N99" s="3">
        <f t="shared" si="20"/>
        <v>0.375</v>
      </c>
    </row>
    <row r="100" spans="1:14" ht="14.45" hidden="1" x14ac:dyDescent="0.35">
      <c r="A100" s="2"/>
      <c r="B100" s="9">
        <v>9</v>
      </c>
      <c r="C100" s="8" t="s">
        <v>53</v>
      </c>
      <c r="D100" s="3">
        <v>0</v>
      </c>
      <c r="E100" s="3">
        <v>0</v>
      </c>
      <c r="F100" s="3">
        <v>0</v>
      </c>
      <c r="G100" s="3">
        <v>0</v>
      </c>
      <c r="H100" s="1">
        <v>0.74139999999999995</v>
      </c>
      <c r="I100" s="11">
        <f t="shared" si="28"/>
        <v>0</v>
      </c>
      <c r="J100" s="3">
        <f t="shared" si="26"/>
        <v>0</v>
      </c>
      <c r="K100" s="3">
        <f t="shared" si="27"/>
        <v>0</v>
      </c>
      <c r="L100" s="3">
        <f t="shared" si="24"/>
        <v>0.74139999999999995</v>
      </c>
      <c r="M100" s="3">
        <f t="shared" si="25"/>
        <v>0.74139999999999995</v>
      </c>
      <c r="N100" s="3">
        <f t="shared" si="20"/>
        <v>0.74139999999999995</v>
      </c>
    </row>
    <row r="101" spans="1:14" ht="18.95" thickBot="1" x14ac:dyDescent="0.5">
      <c r="A101" s="2"/>
      <c r="B101" s="31">
        <v>9</v>
      </c>
      <c r="C101" s="17" t="s">
        <v>57</v>
      </c>
      <c r="D101" s="18">
        <v>8164.89</v>
      </c>
      <c r="E101" s="18">
        <v>55233.09</v>
      </c>
      <c r="F101" s="18">
        <v>11.13</v>
      </c>
      <c r="G101" s="18">
        <v>3.4</v>
      </c>
      <c r="H101" s="19">
        <v>0.52010000000000001</v>
      </c>
      <c r="I101" s="20">
        <f t="shared" si="28"/>
        <v>63412.509999999995</v>
      </c>
      <c r="J101" s="3">
        <f>SUM(E101:H101)</f>
        <v>55248.140099999997</v>
      </c>
      <c r="K101" s="3">
        <f>SUM(F101:I101)</f>
        <v>63427.560099999995</v>
      </c>
      <c r="L101" s="3">
        <f t="shared" si="24"/>
        <v>118664.57019999999</v>
      </c>
      <c r="M101" s="3">
        <f t="shared" si="25"/>
        <v>182088.7303</v>
      </c>
      <c r="N101" s="3">
        <f t="shared" si="20"/>
        <v>245516.2904</v>
      </c>
    </row>
    <row r="102" spans="1:14" ht="14.45" hidden="1" x14ac:dyDescent="0.35">
      <c r="A102" s="2"/>
      <c r="B102" s="9">
        <v>9</v>
      </c>
      <c r="C102" s="8" t="s">
        <v>269</v>
      </c>
      <c r="D102" s="3">
        <v>0</v>
      </c>
      <c r="E102" s="3">
        <v>0</v>
      </c>
      <c r="F102" s="3">
        <v>0</v>
      </c>
      <c r="G102" s="3">
        <v>0</v>
      </c>
      <c r="H102" s="1">
        <v>0.30009999999999998</v>
      </c>
      <c r="I102" s="11">
        <f t="shared" si="28"/>
        <v>0</v>
      </c>
      <c r="J102" s="3">
        <f t="shared" ref="J102:J111" si="29">I102</f>
        <v>0</v>
      </c>
      <c r="K102" s="3">
        <f t="shared" ref="K102:K111" si="30">IF(H102&lt;0.57,J102,0)</f>
        <v>0</v>
      </c>
      <c r="L102" s="3">
        <f t="shared" si="24"/>
        <v>0.30009999999999998</v>
      </c>
      <c r="M102" s="3">
        <f t="shared" si="25"/>
        <v>0.30009999999999998</v>
      </c>
      <c r="N102" s="3">
        <f t="shared" si="20"/>
        <v>0.30009999999999998</v>
      </c>
    </row>
    <row r="103" spans="1:14" ht="14.45" hidden="1" x14ac:dyDescent="0.35">
      <c r="A103" s="2"/>
      <c r="B103" s="9">
        <v>9</v>
      </c>
      <c r="C103" s="8" t="s">
        <v>4</v>
      </c>
      <c r="D103" s="3">
        <v>0</v>
      </c>
      <c r="E103" s="3">
        <v>0</v>
      </c>
      <c r="F103" s="3">
        <v>0</v>
      </c>
      <c r="G103" s="3">
        <v>0</v>
      </c>
      <c r="H103" s="1">
        <v>0.39689999999999998</v>
      </c>
      <c r="I103" s="11">
        <f t="shared" si="28"/>
        <v>0</v>
      </c>
      <c r="J103" s="3">
        <f t="shared" si="29"/>
        <v>0</v>
      </c>
      <c r="K103" s="3">
        <f t="shared" si="30"/>
        <v>0</v>
      </c>
      <c r="L103" s="3">
        <f t="shared" si="24"/>
        <v>0.39689999999999998</v>
      </c>
      <c r="M103" s="3">
        <f t="shared" si="25"/>
        <v>0.39689999999999998</v>
      </c>
      <c r="N103" s="3">
        <f t="shared" si="20"/>
        <v>0.39689999999999998</v>
      </c>
    </row>
    <row r="104" spans="1:14" ht="14.45" hidden="1" x14ac:dyDescent="0.35">
      <c r="A104" s="2"/>
      <c r="B104" s="9">
        <v>9</v>
      </c>
      <c r="C104" s="8" t="s">
        <v>276</v>
      </c>
      <c r="D104" s="3">
        <v>0</v>
      </c>
      <c r="E104" s="3">
        <v>0</v>
      </c>
      <c r="F104" s="3">
        <v>0</v>
      </c>
      <c r="G104" s="3">
        <v>0</v>
      </c>
      <c r="H104" s="1">
        <v>0.64429999999999998</v>
      </c>
      <c r="I104" s="11">
        <f t="shared" si="28"/>
        <v>0</v>
      </c>
      <c r="J104" s="3">
        <f t="shared" si="29"/>
        <v>0</v>
      </c>
      <c r="K104" s="3">
        <f t="shared" si="30"/>
        <v>0</v>
      </c>
      <c r="L104" s="3">
        <f t="shared" ref="L104:L111" si="31">IF(K104=0,J104,0)</f>
        <v>0</v>
      </c>
      <c r="M104" s="3">
        <f t="shared" ref="M104:M111" si="32">IF(L104&gt;70000,L104-70000,0)</f>
        <v>0</v>
      </c>
      <c r="N104" s="3">
        <f t="shared" si="20"/>
        <v>0</v>
      </c>
    </row>
    <row r="105" spans="1:14" ht="14.45" hidden="1" x14ac:dyDescent="0.35">
      <c r="A105" s="2"/>
      <c r="B105" s="9">
        <v>9</v>
      </c>
      <c r="C105" s="8" t="s">
        <v>142</v>
      </c>
      <c r="D105" s="3">
        <v>0</v>
      </c>
      <c r="E105" s="3">
        <v>0</v>
      </c>
      <c r="F105" s="3">
        <v>0</v>
      </c>
      <c r="G105" s="3">
        <v>0</v>
      </c>
      <c r="H105" s="1">
        <v>0.5857</v>
      </c>
      <c r="I105" s="11">
        <f t="shared" si="28"/>
        <v>0</v>
      </c>
      <c r="J105" s="3">
        <f t="shared" si="29"/>
        <v>0</v>
      </c>
      <c r="K105" s="3">
        <f t="shared" si="30"/>
        <v>0</v>
      </c>
      <c r="L105" s="3">
        <f t="shared" si="31"/>
        <v>0</v>
      </c>
      <c r="M105" s="3">
        <f t="shared" si="32"/>
        <v>0</v>
      </c>
      <c r="N105" s="3">
        <f t="shared" si="20"/>
        <v>0</v>
      </c>
    </row>
    <row r="106" spans="1:14" ht="14.45" hidden="1" x14ac:dyDescent="0.35">
      <c r="A106" s="2"/>
      <c r="B106" s="9">
        <v>9</v>
      </c>
      <c r="C106" s="8" t="s">
        <v>277</v>
      </c>
      <c r="D106" s="3">
        <v>0</v>
      </c>
      <c r="E106" s="3">
        <v>0</v>
      </c>
      <c r="F106" s="3">
        <v>0</v>
      </c>
      <c r="G106" s="3">
        <v>0</v>
      </c>
      <c r="H106" s="1">
        <v>0.30769999999999997</v>
      </c>
      <c r="I106" s="11">
        <f t="shared" si="28"/>
        <v>0</v>
      </c>
      <c r="J106" s="3">
        <f t="shared" si="29"/>
        <v>0</v>
      </c>
      <c r="K106" s="3">
        <f t="shared" si="30"/>
        <v>0</v>
      </c>
      <c r="L106" s="3">
        <f t="shared" si="31"/>
        <v>0</v>
      </c>
      <c r="M106" s="3">
        <f t="shared" si="32"/>
        <v>0</v>
      </c>
      <c r="N106" s="3">
        <f t="shared" si="20"/>
        <v>0</v>
      </c>
    </row>
    <row r="107" spans="1:14" ht="14.45" hidden="1" x14ac:dyDescent="0.35">
      <c r="A107" s="2"/>
      <c r="B107" s="9">
        <v>9</v>
      </c>
      <c r="C107" s="8" t="s">
        <v>55</v>
      </c>
      <c r="D107" s="3">
        <v>0</v>
      </c>
      <c r="E107" s="3">
        <v>0</v>
      </c>
      <c r="F107" s="3">
        <v>0</v>
      </c>
      <c r="G107" s="3">
        <v>0</v>
      </c>
      <c r="H107" s="1">
        <v>0</v>
      </c>
      <c r="I107" s="11">
        <f t="shared" si="28"/>
        <v>0</v>
      </c>
      <c r="J107" s="3">
        <f t="shared" si="29"/>
        <v>0</v>
      </c>
      <c r="K107" s="3">
        <f t="shared" si="30"/>
        <v>0</v>
      </c>
      <c r="L107" s="3">
        <f t="shared" si="31"/>
        <v>0</v>
      </c>
      <c r="M107" s="3">
        <f t="shared" si="32"/>
        <v>0</v>
      </c>
      <c r="N107" s="3">
        <f t="shared" si="20"/>
        <v>0</v>
      </c>
    </row>
    <row r="108" spans="1:14" ht="14.45" hidden="1" x14ac:dyDescent="0.35">
      <c r="A108" s="2"/>
      <c r="B108" s="9">
        <v>9</v>
      </c>
      <c r="C108" s="8" t="s">
        <v>273</v>
      </c>
      <c r="D108" s="3">
        <v>0</v>
      </c>
      <c r="E108" s="3">
        <v>0</v>
      </c>
      <c r="F108" s="3">
        <v>0</v>
      </c>
      <c r="G108" s="3">
        <v>0</v>
      </c>
      <c r="H108" s="1">
        <v>0</v>
      </c>
      <c r="I108" s="11">
        <f t="shared" si="28"/>
        <v>0</v>
      </c>
      <c r="J108" s="3">
        <f t="shared" si="29"/>
        <v>0</v>
      </c>
      <c r="K108" s="3">
        <f t="shared" si="30"/>
        <v>0</v>
      </c>
      <c r="L108" s="3">
        <f t="shared" si="31"/>
        <v>0</v>
      </c>
      <c r="M108" s="3">
        <f t="shared" si="32"/>
        <v>0</v>
      </c>
      <c r="N108" s="3">
        <f t="shared" si="20"/>
        <v>0</v>
      </c>
    </row>
    <row r="109" spans="1:14" ht="14.45" hidden="1" x14ac:dyDescent="0.35">
      <c r="A109" s="2"/>
      <c r="B109" s="9">
        <v>9</v>
      </c>
      <c r="C109" s="8" t="s">
        <v>268</v>
      </c>
      <c r="D109" s="3">
        <v>0</v>
      </c>
      <c r="E109" s="3">
        <v>0</v>
      </c>
      <c r="F109" s="3">
        <v>0</v>
      </c>
      <c r="G109" s="3">
        <v>0</v>
      </c>
      <c r="H109" s="1">
        <v>0.54710000000000003</v>
      </c>
      <c r="I109" s="11">
        <f t="shared" si="28"/>
        <v>0</v>
      </c>
      <c r="J109" s="3">
        <f t="shared" si="29"/>
        <v>0</v>
      </c>
      <c r="K109" s="3">
        <f t="shared" si="30"/>
        <v>0</v>
      </c>
      <c r="L109" s="3">
        <f t="shared" si="31"/>
        <v>0</v>
      </c>
      <c r="M109" s="3">
        <f t="shared" si="32"/>
        <v>0</v>
      </c>
      <c r="N109" s="3">
        <f t="shared" si="20"/>
        <v>0</v>
      </c>
    </row>
    <row r="110" spans="1:14" ht="14.45" hidden="1" x14ac:dyDescent="0.35">
      <c r="A110" s="2"/>
      <c r="B110" s="9">
        <v>9</v>
      </c>
      <c r="C110" s="8" t="s">
        <v>60</v>
      </c>
      <c r="D110" s="3">
        <v>0</v>
      </c>
      <c r="E110" s="3">
        <v>0</v>
      </c>
      <c r="F110" s="3">
        <v>0</v>
      </c>
      <c r="G110" s="3">
        <v>0</v>
      </c>
      <c r="H110" s="1">
        <v>0.82379999999999998</v>
      </c>
      <c r="I110" s="11">
        <f t="shared" si="28"/>
        <v>0</v>
      </c>
      <c r="J110" s="3">
        <f t="shared" si="29"/>
        <v>0</v>
      </c>
      <c r="K110" s="3">
        <f t="shared" si="30"/>
        <v>0</v>
      </c>
      <c r="L110" s="3">
        <f t="shared" si="31"/>
        <v>0</v>
      </c>
      <c r="M110" s="3">
        <f t="shared" si="32"/>
        <v>0</v>
      </c>
      <c r="N110" s="3">
        <f t="shared" si="20"/>
        <v>0</v>
      </c>
    </row>
    <row r="111" spans="1:14" hidden="1" thickBot="1" x14ac:dyDescent="0.4">
      <c r="A111" s="2"/>
      <c r="B111" s="16">
        <v>9</v>
      </c>
      <c r="C111" s="17" t="s">
        <v>0</v>
      </c>
      <c r="D111" s="18">
        <v>0</v>
      </c>
      <c r="E111" s="18">
        <v>0</v>
      </c>
      <c r="F111" s="18">
        <v>0</v>
      </c>
      <c r="G111" s="18">
        <v>0</v>
      </c>
      <c r="H111" s="19">
        <v>0.56669999999999998</v>
      </c>
      <c r="I111" s="20">
        <f t="shared" si="28"/>
        <v>0</v>
      </c>
      <c r="J111" s="3">
        <f t="shared" si="29"/>
        <v>0</v>
      </c>
      <c r="K111" s="3">
        <f t="shared" si="30"/>
        <v>0</v>
      </c>
      <c r="L111" s="3">
        <f t="shared" si="31"/>
        <v>0</v>
      </c>
      <c r="M111" s="3">
        <f t="shared" si="32"/>
        <v>0</v>
      </c>
      <c r="N111" s="3">
        <f t="shared" si="20"/>
        <v>0</v>
      </c>
    </row>
    <row r="112" spans="1:14" ht="18.600000000000001" customHeight="1" x14ac:dyDescent="0.25">
      <c r="A112" s="2"/>
      <c r="B112" s="44">
        <v>10</v>
      </c>
      <c r="C112" s="8" t="s">
        <v>196</v>
      </c>
      <c r="D112" s="3">
        <v>6052.02</v>
      </c>
      <c r="E112" s="3">
        <v>29356.799999999999</v>
      </c>
      <c r="F112" s="3">
        <v>8.25</v>
      </c>
      <c r="G112" s="3">
        <v>2.52</v>
      </c>
      <c r="H112" s="1">
        <v>0.3281</v>
      </c>
      <c r="I112" s="11">
        <f t="shared" si="28"/>
        <v>35419.589999999997</v>
      </c>
      <c r="J112" s="3">
        <f t="shared" ref="J112:M115" si="33">SUM(E112:H112)</f>
        <v>29367.898099999999</v>
      </c>
      <c r="K112" s="3">
        <f t="shared" si="33"/>
        <v>35430.688099999999</v>
      </c>
      <c r="L112" s="3">
        <f t="shared" si="33"/>
        <v>64790.336199999998</v>
      </c>
      <c r="M112" s="3">
        <f t="shared" si="33"/>
        <v>100218.5043</v>
      </c>
      <c r="N112" s="3">
        <f t="shared" si="20"/>
        <v>135649.1924</v>
      </c>
    </row>
    <row r="113" spans="1:14" x14ac:dyDescent="0.25">
      <c r="A113" s="2"/>
      <c r="B113" s="45"/>
      <c r="C113" s="8" t="s">
        <v>208</v>
      </c>
      <c r="D113" s="3">
        <v>2589.0100000000002</v>
      </c>
      <c r="E113" s="3">
        <v>13289.71</v>
      </c>
      <c r="F113" s="3">
        <v>3.53</v>
      </c>
      <c r="G113" s="3">
        <v>1.07</v>
      </c>
      <c r="H113" s="1">
        <v>0.34899999999999998</v>
      </c>
      <c r="I113" s="11">
        <f t="shared" si="28"/>
        <v>15883.32</v>
      </c>
      <c r="J113" s="3">
        <f t="shared" si="33"/>
        <v>13294.659</v>
      </c>
      <c r="K113" s="3">
        <f t="shared" si="33"/>
        <v>15888.269</v>
      </c>
      <c r="L113" s="3">
        <f t="shared" si="33"/>
        <v>29179.398000000001</v>
      </c>
      <c r="M113" s="3">
        <f t="shared" si="33"/>
        <v>45066.597000000002</v>
      </c>
      <c r="N113" s="3">
        <f t="shared" si="20"/>
        <v>60954.866000000002</v>
      </c>
    </row>
    <row r="114" spans="1:14" x14ac:dyDescent="0.25">
      <c r="A114" s="2"/>
      <c r="B114" s="45"/>
      <c r="C114" s="8" t="s">
        <v>194</v>
      </c>
      <c r="D114" s="3">
        <v>8430.08</v>
      </c>
      <c r="E114" s="3">
        <v>40892.18</v>
      </c>
      <c r="F114" s="3">
        <v>11.49</v>
      </c>
      <c r="G114" s="3">
        <v>3.51</v>
      </c>
      <c r="H114" s="1">
        <v>0.52990000000000004</v>
      </c>
      <c r="I114" s="11">
        <f t="shared" si="28"/>
        <v>49337.26</v>
      </c>
      <c r="J114" s="3">
        <f t="shared" si="33"/>
        <v>40907.709900000002</v>
      </c>
      <c r="K114" s="3">
        <f t="shared" si="33"/>
        <v>49352.789900000003</v>
      </c>
      <c r="L114" s="3">
        <f t="shared" si="33"/>
        <v>90249.0098</v>
      </c>
      <c r="M114" s="3">
        <f t="shared" si="33"/>
        <v>139598.28970000002</v>
      </c>
      <c r="N114" s="3">
        <f t="shared" si="20"/>
        <v>188951.07960000003</v>
      </c>
    </row>
    <row r="115" spans="1:14" x14ac:dyDescent="0.25">
      <c r="A115" s="2"/>
      <c r="B115" s="45"/>
      <c r="C115" s="8" t="s">
        <v>198</v>
      </c>
      <c r="D115" s="3">
        <v>984.51</v>
      </c>
      <c r="E115" s="3">
        <v>4775.59</v>
      </c>
      <c r="F115" s="3">
        <v>1.34</v>
      </c>
      <c r="G115" s="3">
        <v>0.41</v>
      </c>
      <c r="H115" s="1">
        <v>0.24879999999999999</v>
      </c>
      <c r="I115" s="11">
        <f t="shared" si="28"/>
        <v>5761.85</v>
      </c>
      <c r="J115" s="3">
        <f t="shared" si="33"/>
        <v>4777.5888000000004</v>
      </c>
      <c r="K115" s="3">
        <f t="shared" si="33"/>
        <v>5763.8488000000007</v>
      </c>
      <c r="L115" s="3">
        <f t="shared" si="33"/>
        <v>10540.097600000001</v>
      </c>
      <c r="M115" s="3">
        <f t="shared" si="33"/>
        <v>16303.536400000001</v>
      </c>
      <c r="N115" s="3">
        <f t="shared" si="20"/>
        <v>22067.385200000001</v>
      </c>
    </row>
    <row r="116" spans="1:14" ht="14.45" hidden="1" customHeight="1" x14ac:dyDescent="0.35">
      <c r="A116" s="2"/>
      <c r="B116" s="45"/>
      <c r="C116" s="8" t="s">
        <v>82</v>
      </c>
      <c r="D116" s="3">
        <v>0</v>
      </c>
      <c r="E116" s="3">
        <v>0</v>
      </c>
      <c r="F116" s="3">
        <v>0</v>
      </c>
      <c r="G116" s="3">
        <v>0</v>
      </c>
      <c r="H116" s="1">
        <v>0.35239999999999999</v>
      </c>
      <c r="I116" s="11">
        <f t="shared" si="28"/>
        <v>0</v>
      </c>
      <c r="J116" s="3">
        <f>I116</f>
        <v>0</v>
      </c>
      <c r="K116" s="3">
        <f>IF(H116&lt;0.57,J116,0)</f>
        <v>0</v>
      </c>
      <c r="L116" s="3">
        <f t="shared" ref="L116:M119" si="34">SUM(G116:J116)</f>
        <v>0.35239999999999999</v>
      </c>
      <c r="M116" s="3">
        <f t="shared" si="34"/>
        <v>0.35239999999999999</v>
      </c>
      <c r="N116" s="3">
        <f t="shared" si="20"/>
        <v>0.35239999999999999</v>
      </c>
    </row>
    <row r="117" spans="1:14" ht="14.45" hidden="1" customHeight="1" x14ac:dyDescent="0.35">
      <c r="A117" s="2"/>
      <c r="B117" s="45"/>
      <c r="C117" s="8" t="s">
        <v>27</v>
      </c>
      <c r="D117" s="3">
        <v>2.89</v>
      </c>
      <c r="E117" s="3">
        <v>41.79</v>
      </c>
      <c r="F117" s="3">
        <v>0</v>
      </c>
      <c r="G117" s="3">
        <v>0</v>
      </c>
      <c r="H117" s="1">
        <v>0.2868</v>
      </c>
      <c r="I117" s="11">
        <f t="shared" si="28"/>
        <v>44.68</v>
      </c>
      <c r="J117" s="3">
        <f>SUM(E117:H117)</f>
        <v>42.076799999999999</v>
      </c>
      <c r="K117" s="3">
        <f>SUM(F117:I117)</f>
        <v>44.966799999999999</v>
      </c>
      <c r="L117" s="3">
        <f t="shared" si="34"/>
        <v>87.043599999999998</v>
      </c>
      <c r="M117" s="3">
        <f t="shared" si="34"/>
        <v>132.0104</v>
      </c>
      <c r="N117" s="3">
        <f t="shared" si="20"/>
        <v>176.97720000000001</v>
      </c>
    </row>
    <row r="118" spans="1:14" x14ac:dyDescent="0.25">
      <c r="A118" s="2"/>
      <c r="B118" s="45"/>
      <c r="C118" s="8" t="s">
        <v>213</v>
      </c>
      <c r="D118" s="3">
        <v>1103.46</v>
      </c>
      <c r="E118" s="3">
        <v>5664.16</v>
      </c>
      <c r="F118" s="3">
        <v>1.5</v>
      </c>
      <c r="G118" s="3">
        <v>0.46</v>
      </c>
      <c r="H118" s="1">
        <v>0.34320000000000001</v>
      </c>
      <c r="I118" s="11">
        <f t="shared" si="28"/>
        <v>6769.58</v>
      </c>
      <c r="J118" s="3">
        <f>SUM(E118:H118)</f>
        <v>5666.4632000000001</v>
      </c>
      <c r="K118" s="3">
        <f>SUM(F118:I118)</f>
        <v>6771.8832000000002</v>
      </c>
      <c r="L118" s="3">
        <f t="shared" si="34"/>
        <v>12436.8464</v>
      </c>
      <c r="M118" s="3">
        <f t="shared" si="34"/>
        <v>19208.2696</v>
      </c>
      <c r="N118" s="3">
        <f t="shared" si="20"/>
        <v>25980.1528</v>
      </c>
    </row>
    <row r="119" spans="1:14" ht="14.45" hidden="1" customHeight="1" x14ac:dyDescent="0.35">
      <c r="A119" s="2"/>
      <c r="B119" s="45"/>
      <c r="C119" s="8" t="s">
        <v>81</v>
      </c>
      <c r="D119" s="3">
        <v>0</v>
      </c>
      <c r="E119" s="3">
        <v>0</v>
      </c>
      <c r="F119" s="3">
        <v>0</v>
      </c>
      <c r="G119" s="3">
        <v>0</v>
      </c>
      <c r="H119" s="1">
        <v>0.41920000000000002</v>
      </c>
      <c r="I119" s="11">
        <f t="shared" si="28"/>
        <v>0</v>
      </c>
      <c r="J119" s="3">
        <f>I119</f>
        <v>0</v>
      </c>
      <c r="K119" s="3">
        <f>IF(H119&lt;0.57,J119,0)</f>
        <v>0</v>
      </c>
      <c r="L119" s="3">
        <f t="shared" si="34"/>
        <v>0.41920000000000002</v>
      </c>
      <c r="M119" s="3">
        <f t="shared" si="34"/>
        <v>0.41920000000000002</v>
      </c>
      <c r="N119" s="3">
        <f t="shared" si="20"/>
        <v>0.41920000000000002</v>
      </c>
    </row>
    <row r="120" spans="1:14" x14ac:dyDescent="0.25">
      <c r="A120" s="2"/>
      <c r="B120" s="45"/>
      <c r="C120" s="8" t="s">
        <v>195</v>
      </c>
      <c r="D120" s="3">
        <v>9620.4</v>
      </c>
      <c r="E120" s="3">
        <v>46666.1</v>
      </c>
      <c r="F120" s="3">
        <v>13.11</v>
      </c>
      <c r="G120" s="3">
        <v>4</v>
      </c>
      <c r="H120" s="1">
        <v>0.53900000000000003</v>
      </c>
      <c r="I120" s="11">
        <f t="shared" si="28"/>
        <v>56303.61</v>
      </c>
      <c r="J120" s="3">
        <f>SUM(E120:H120)</f>
        <v>46683.748999999996</v>
      </c>
      <c r="K120" s="3">
        <f>SUM(F120:I120)</f>
        <v>56321.258999999998</v>
      </c>
      <c r="L120" s="3">
        <f>IF(K120=0,J120,0)</f>
        <v>0</v>
      </c>
      <c r="M120" s="3">
        <f>IF(L120&gt;70000,L120-70000,0)</f>
        <v>0</v>
      </c>
      <c r="N120" s="3">
        <f t="shared" si="20"/>
        <v>56321.258999999998</v>
      </c>
    </row>
    <row r="121" spans="1:14" ht="14.45" hidden="1" customHeight="1" x14ac:dyDescent="0.35">
      <c r="A121" s="2"/>
      <c r="B121" s="45"/>
      <c r="C121" s="8" t="s">
        <v>83</v>
      </c>
      <c r="D121" s="3">
        <v>0</v>
      </c>
      <c r="E121" s="3">
        <v>0</v>
      </c>
      <c r="F121" s="3">
        <v>0</v>
      </c>
      <c r="G121" s="3">
        <v>0</v>
      </c>
      <c r="H121" s="1">
        <v>0.3009</v>
      </c>
      <c r="I121" s="11">
        <f t="shared" si="28"/>
        <v>0</v>
      </c>
      <c r="J121" s="3">
        <f>I121</f>
        <v>0</v>
      </c>
      <c r="K121" s="3">
        <f>IF(H121&lt;0.57,J121,0)</f>
        <v>0</v>
      </c>
      <c r="L121" s="3">
        <f>IF(K121=0,J121,0)</f>
        <v>0</v>
      </c>
      <c r="M121" s="3">
        <f>IF(L121&gt;70000,L121-70000,0)</f>
        <v>0</v>
      </c>
      <c r="N121" s="3">
        <f t="shared" si="20"/>
        <v>0</v>
      </c>
    </row>
    <row r="122" spans="1:14" ht="15.75" thickBot="1" x14ac:dyDescent="0.3">
      <c r="A122" s="2"/>
      <c r="B122" s="46"/>
      <c r="C122" s="17" t="s">
        <v>217</v>
      </c>
      <c r="D122" s="18">
        <v>2106.14</v>
      </c>
      <c r="E122" s="18">
        <v>10811.06</v>
      </c>
      <c r="F122" s="18">
        <v>2.88</v>
      </c>
      <c r="G122" s="18">
        <v>0.88</v>
      </c>
      <c r="H122" s="19">
        <v>0.28820000000000001</v>
      </c>
      <c r="I122" s="20">
        <f t="shared" si="28"/>
        <v>12920.959999999997</v>
      </c>
      <c r="J122" s="3">
        <f t="shared" ref="J122:J130" si="35">SUM(E122:H122)</f>
        <v>10815.108199999999</v>
      </c>
      <c r="K122" s="3">
        <f t="shared" ref="K122:K130" si="36">SUM(F122:I122)</f>
        <v>12925.008199999997</v>
      </c>
      <c r="L122" s="3">
        <f>IF(K122=0,J122,0)</f>
        <v>0</v>
      </c>
      <c r="M122" s="3">
        <f>IF(L122&gt;70000,L122-70000,0)</f>
        <v>0</v>
      </c>
      <c r="N122" s="3">
        <f t="shared" si="20"/>
        <v>12925.008199999997</v>
      </c>
    </row>
    <row r="123" spans="1:14" ht="18.600000000000001" customHeight="1" x14ac:dyDescent="0.25">
      <c r="A123" s="2"/>
      <c r="B123" s="47">
        <v>11</v>
      </c>
      <c r="C123" s="8" t="s">
        <v>93</v>
      </c>
      <c r="D123" s="3">
        <v>4544.49</v>
      </c>
      <c r="E123" s="3">
        <v>5555.6</v>
      </c>
      <c r="F123" s="3">
        <v>6.19</v>
      </c>
      <c r="G123" s="3">
        <v>1.89</v>
      </c>
      <c r="H123" s="1">
        <v>0.70430000000000004</v>
      </c>
      <c r="I123" s="11">
        <f t="shared" si="28"/>
        <v>10108.17</v>
      </c>
      <c r="J123" s="3">
        <f t="shared" si="35"/>
        <v>5564.3843000000006</v>
      </c>
      <c r="K123" s="3">
        <f t="shared" si="36"/>
        <v>10116.954299999999</v>
      </c>
      <c r="L123" s="3">
        <f t="shared" ref="L123:M126" si="37">SUM(G123:J123)</f>
        <v>15675.1486</v>
      </c>
      <c r="M123" s="3">
        <f t="shared" si="37"/>
        <v>25790.212899999999</v>
      </c>
      <c r="N123" s="3">
        <f t="shared" si="20"/>
        <v>35907.167199999996</v>
      </c>
    </row>
    <row r="124" spans="1:14" x14ac:dyDescent="0.25">
      <c r="A124" s="2"/>
      <c r="B124" s="48"/>
      <c r="C124" s="8" t="s">
        <v>103</v>
      </c>
      <c r="D124" s="3">
        <v>4328.9799999999996</v>
      </c>
      <c r="E124" s="3">
        <v>5292.14</v>
      </c>
      <c r="F124" s="3">
        <v>5.9</v>
      </c>
      <c r="G124" s="3">
        <v>1.8</v>
      </c>
      <c r="H124" s="1">
        <v>0.1053</v>
      </c>
      <c r="I124" s="11">
        <f t="shared" si="28"/>
        <v>9628.8199999999979</v>
      </c>
      <c r="J124" s="3">
        <f t="shared" si="35"/>
        <v>5299.9453000000003</v>
      </c>
      <c r="K124" s="3">
        <f t="shared" si="36"/>
        <v>9636.6252999999979</v>
      </c>
      <c r="L124" s="3">
        <f t="shared" si="37"/>
        <v>14930.670599999998</v>
      </c>
      <c r="M124" s="3">
        <f t="shared" si="37"/>
        <v>24565.495899999994</v>
      </c>
      <c r="N124" s="3">
        <f t="shared" si="20"/>
        <v>34202.121199999994</v>
      </c>
    </row>
    <row r="125" spans="1:14" x14ac:dyDescent="0.25">
      <c r="A125" s="2"/>
      <c r="B125" s="48"/>
      <c r="C125" s="8" t="s">
        <v>106</v>
      </c>
      <c r="D125" s="3">
        <v>6223.46</v>
      </c>
      <c r="E125" s="3">
        <v>7608.12</v>
      </c>
      <c r="F125" s="3">
        <v>8.48</v>
      </c>
      <c r="G125" s="3">
        <v>2.59</v>
      </c>
      <c r="H125" s="1">
        <v>0.54059999999999997</v>
      </c>
      <c r="I125" s="11">
        <f t="shared" si="28"/>
        <v>13842.65</v>
      </c>
      <c r="J125" s="3">
        <f t="shared" si="35"/>
        <v>7619.7305999999999</v>
      </c>
      <c r="K125" s="3">
        <f t="shared" si="36"/>
        <v>13854.2606</v>
      </c>
      <c r="L125" s="3">
        <f t="shared" si="37"/>
        <v>21465.511200000001</v>
      </c>
      <c r="M125" s="3">
        <f t="shared" si="37"/>
        <v>35317.181799999998</v>
      </c>
      <c r="N125" s="3">
        <f t="shared" si="20"/>
        <v>49171.4424</v>
      </c>
    </row>
    <row r="126" spans="1:14" x14ac:dyDescent="0.25">
      <c r="A126" s="2"/>
      <c r="B126" s="48"/>
      <c r="C126" s="8" t="s">
        <v>95</v>
      </c>
      <c r="D126" s="3">
        <v>3520.82</v>
      </c>
      <c r="E126" s="3">
        <v>4304.16</v>
      </c>
      <c r="F126" s="3">
        <v>4.8</v>
      </c>
      <c r="G126" s="3">
        <v>1.47</v>
      </c>
      <c r="H126" s="1">
        <v>0.53410000000000002</v>
      </c>
      <c r="I126" s="11">
        <f t="shared" si="28"/>
        <v>7831.25</v>
      </c>
      <c r="J126" s="3">
        <f t="shared" si="35"/>
        <v>4310.9641000000001</v>
      </c>
      <c r="K126" s="3">
        <f t="shared" si="36"/>
        <v>7838.0541000000003</v>
      </c>
      <c r="L126" s="3">
        <f t="shared" si="37"/>
        <v>12144.218199999999</v>
      </c>
      <c r="M126" s="3">
        <f t="shared" si="37"/>
        <v>19980.802299999999</v>
      </c>
      <c r="N126" s="3">
        <f t="shared" si="20"/>
        <v>27818.856400000001</v>
      </c>
    </row>
    <row r="127" spans="1:14" x14ac:dyDescent="0.25">
      <c r="A127" s="2"/>
      <c r="B127" s="48"/>
      <c r="C127" s="8" t="s">
        <v>89</v>
      </c>
      <c r="D127" s="3">
        <v>12048.45</v>
      </c>
      <c r="E127" s="3">
        <v>14729.12</v>
      </c>
      <c r="F127" s="3">
        <v>16.43</v>
      </c>
      <c r="G127" s="3">
        <v>5.01</v>
      </c>
      <c r="H127" s="1">
        <v>0.40450000000000003</v>
      </c>
      <c r="I127" s="11">
        <f t="shared" si="28"/>
        <v>26799.01</v>
      </c>
      <c r="J127" s="3">
        <f t="shared" si="35"/>
        <v>14750.964500000002</v>
      </c>
      <c r="K127" s="3">
        <f t="shared" si="36"/>
        <v>26820.854499999998</v>
      </c>
      <c r="L127" s="3">
        <f>IF(K127=0,J127,0)</f>
        <v>0</v>
      </c>
      <c r="M127" s="3">
        <f>IF(L127&gt;70000,L127-70000,0)</f>
        <v>0</v>
      </c>
      <c r="N127" s="3">
        <f t="shared" si="20"/>
        <v>26820.854499999998</v>
      </c>
    </row>
    <row r="128" spans="1:14" x14ac:dyDescent="0.25">
      <c r="A128" s="2"/>
      <c r="B128" s="48"/>
      <c r="C128" s="8" t="s">
        <v>101</v>
      </c>
      <c r="D128" s="3">
        <v>1780.03</v>
      </c>
      <c r="E128" s="3">
        <v>2176.08</v>
      </c>
      <c r="F128" s="3">
        <v>2.42</v>
      </c>
      <c r="G128" s="3">
        <v>0.74</v>
      </c>
      <c r="H128" s="1">
        <v>0.15870000000000001</v>
      </c>
      <c r="I128" s="11">
        <f t="shared" si="28"/>
        <v>3959.2699999999995</v>
      </c>
      <c r="J128" s="3">
        <f t="shared" si="35"/>
        <v>2179.3986999999997</v>
      </c>
      <c r="K128" s="3">
        <f t="shared" si="36"/>
        <v>3962.5886999999993</v>
      </c>
      <c r="L128" s="3">
        <f>IF(K128=0,J128,0)</f>
        <v>0</v>
      </c>
      <c r="M128" s="3">
        <f>IF(L128&gt;70000,L128-70000,0)</f>
        <v>0</v>
      </c>
      <c r="N128" s="3">
        <f t="shared" si="20"/>
        <v>3962.5886999999993</v>
      </c>
    </row>
    <row r="129" spans="1:14" x14ac:dyDescent="0.25">
      <c r="A129" s="2"/>
      <c r="B129" s="48"/>
      <c r="C129" s="8" t="s">
        <v>98</v>
      </c>
      <c r="D129" s="3">
        <v>715.41</v>
      </c>
      <c r="E129" s="3">
        <v>874.59</v>
      </c>
      <c r="F129" s="3">
        <v>0.98</v>
      </c>
      <c r="G129" s="3">
        <v>0.28999999999999998</v>
      </c>
      <c r="H129" s="1">
        <v>0.8024</v>
      </c>
      <c r="I129" s="11">
        <f t="shared" si="28"/>
        <v>1591.27</v>
      </c>
      <c r="J129" s="3">
        <f t="shared" si="35"/>
        <v>876.66240000000005</v>
      </c>
      <c r="K129" s="3">
        <f t="shared" si="36"/>
        <v>1593.3424</v>
      </c>
      <c r="L129" s="3">
        <f>IF(K129=0,J129,0)</f>
        <v>0</v>
      </c>
      <c r="M129" s="3">
        <f>IF(L129&gt;70000,L129-70000,0)</f>
        <v>0</v>
      </c>
      <c r="N129" s="3">
        <f t="shared" si="20"/>
        <v>1593.3424</v>
      </c>
    </row>
    <row r="130" spans="1:14" ht="15.75" thickBot="1" x14ac:dyDescent="0.3">
      <c r="A130" s="2"/>
      <c r="B130" s="49"/>
      <c r="C130" s="17" t="s">
        <v>98</v>
      </c>
      <c r="D130" s="18">
        <v>715.41</v>
      </c>
      <c r="E130" s="18">
        <v>874.59</v>
      </c>
      <c r="F130" s="18">
        <v>0.98</v>
      </c>
      <c r="G130" s="18">
        <v>0.28999999999999998</v>
      </c>
      <c r="H130" s="19">
        <v>0.8024</v>
      </c>
      <c r="I130" s="20">
        <f t="shared" si="28"/>
        <v>1591.27</v>
      </c>
      <c r="J130" s="3">
        <f t="shared" si="35"/>
        <v>876.66240000000005</v>
      </c>
      <c r="K130" s="3">
        <f t="shared" si="36"/>
        <v>1593.3424</v>
      </c>
      <c r="L130" s="3">
        <f>IF(K130=0,J130,0)</f>
        <v>0</v>
      </c>
      <c r="M130" s="3">
        <f>IF(L130&gt;70000,L130-70000,0)</f>
        <v>0</v>
      </c>
      <c r="N130" s="3">
        <f t="shared" ref="N130:N193" si="38">K130+M130</f>
        <v>1593.3424</v>
      </c>
    </row>
    <row r="131" spans="1:14" ht="14.45" hidden="1" x14ac:dyDescent="0.35">
      <c r="A131" s="2"/>
      <c r="B131" s="10">
        <v>12</v>
      </c>
      <c r="C131" s="8" t="s">
        <v>144</v>
      </c>
      <c r="D131" s="3">
        <v>0</v>
      </c>
      <c r="E131" s="3">
        <v>0</v>
      </c>
      <c r="F131" s="3">
        <v>0</v>
      </c>
      <c r="G131" s="3">
        <v>0</v>
      </c>
      <c r="H131" s="1">
        <v>0.41299999999999998</v>
      </c>
      <c r="I131" s="11">
        <f t="shared" si="28"/>
        <v>0</v>
      </c>
      <c r="J131" s="3">
        <f>I131</f>
        <v>0</v>
      </c>
      <c r="K131" s="3">
        <f>IF(H131&lt;0.57,J131,0)</f>
        <v>0</v>
      </c>
      <c r="L131" s="3">
        <f t="shared" ref="L131:L151" si="39">SUM(G131:J131)</f>
        <v>0.41299999999999998</v>
      </c>
      <c r="M131" s="3">
        <f t="shared" ref="M131:M151" si="40">SUM(H131:K131)</f>
        <v>0.41299999999999998</v>
      </c>
      <c r="N131" s="3">
        <f t="shared" si="38"/>
        <v>0.41299999999999998</v>
      </c>
    </row>
    <row r="132" spans="1:14" ht="18.600000000000001" customHeight="1" x14ac:dyDescent="0.25">
      <c r="A132" s="2"/>
      <c r="B132" s="48">
        <v>12</v>
      </c>
      <c r="C132" s="8" t="s">
        <v>160</v>
      </c>
      <c r="D132" s="3">
        <v>15425.25</v>
      </c>
      <c r="E132" s="3">
        <v>95534.52</v>
      </c>
      <c r="F132" s="3">
        <v>21.03</v>
      </c>
      <c r="G132" s="3">
        <v>6.42</v>
      </c>
      <c r="H132" s="1">
        <v>0.99239999999999995</v>
      </c>
      <c r="I132" s="11">
        <f t="shared" si="28"/>
        <v>110987.22</v>
      </c>
      <c r="J132" s="3">
        <f t="shared" ref="J132:K135" si="41">SUM(E132:H132)</f>
        <v>95562.962400000004</v>
      </c>
      <c r="K132" s="3">
        <f t="shared" si="41"/>
        <v>111015.6624</v>
      </c>
      <c r="L132" s="3">
        <f t="shared" si="39"/>
        <v>206557.59480000002</v>
      </c>
      <c r="M132" s="3">
        <f t="shared" si="40"/>
        <v>317566.83720000001</v>
      </c>
      <c r="N132" s="3">
        <f t="shared" si="38"/>
        <v>428582.49959999998</v>
      </c>
    </row>
    <row r="133" spans="1:14" ht="14.45" hidden="1" customHeight="1" x14ac:dyDescent="0.35">
      <c r="A133" s="2"/>
      <c r="B133" s="48"/>
      <c r="C133" s="8" t="s">
        <v>43</v>
      </c>
      <c r="D133" s="3">
        <v>0.01</v>
      </c>
      <c r="E133" s="3">
        <v>0.09</v>
      </c>
      <c r="F133" s="3">
        <v>0</v>
      </c>
      <c r="G133" s="3">
        <v>0</v>
      </c>
      <c r="H133" s="1">
        <v>0.81889999999999996</v>
      </c>
      <c r="I133" s="11">
        <f t="shared" si="28"/>
        <v>9.9999999999999992E-2</v>
      </c>
      <c r="J133" s="3">
        <f t="shared" si="41"/>
        <v>0.90889999999999993</v>
      </c>
      <c r="K133" s="3">
        <f t="shared" si="41"/>
        <v>0.91889999999999994</v>
      </c>
      <c r="L133" s="3">
        <f t="shared" si="39"/>
        <v>1.8277999999999999</v>
      </c>
      <c r="M133" s="3">
        <f t="shared" si="40"/>
        <v>2.7466999999999997</v>
      </c>
      <c r="N133" s="3">
        <f t="shared" si="38"/>
        <v>3.6655999999999995</v>
      </c>
    </row>
    <row r="134" spans="1:14" x14ac:dyDescent="0.25">
      <c r="A134" s="2"/>
      <c r="B134" s="48"/>
      <c r="C134" s="8" t="s">
        <v>18</v>
      </c>
      <c r="D134" s="3">
        <v>7407.66</v>
      </c>
      <c r="E134" s="3">
        <v>54356.76</v>
      </c>
      <c r="F134" s="3">
        <v>10.1</v>
      </c>
      <c r="G134" s="3">
        <v>3.08</v>
      </c>
      <c r="H134" s="1">
        <v>0.47699999999999998</v>
      </c>
      <c r="I134" s="11">
        <f t="shared" si="28"/>
        <v>61777.599999999999</v>
      </c>
      <c r="J134" s="3">
        <f t="shared" si="41"/>
        <v>54370.417000000001</v>
      </c>
      <c r="K134" s="3">
        <f t="shared" si="41"/>
        <v>61791.256999999998</v>
      </c>
      <c r="L134" s="3">
        <f t="shared" si="39"/>
        <v>116151.57399999999</v>
      </c>
      <c r="M134" s="3">
        <f t="shared" si="40"/>
        <v>177939.75099999999</v>
      </c>
      <c r="N134" s="3">
        <f t="shared" si="38"/>
        <v>239731.00799999997</v>
      </c>
    </row>
    <row r="135" spans="1:14" x14ac:dyDescent="0.25">
      <c r="A135" s="2"/>
      <c r="B135" s="48"/>
      <c r="C135" s="8" t="s">
        <v>17</v>
      </c>
      <c r="D135" s="3">
        <v>8999.74</v>
      </c>
      <c r="E135" s="3">
        <v>66039.27</v>
      </c>
      <c r="F135" s="3">
        <v>12.27</v>
      </c>
      <c r="G135" s="3">
        <v>3.75</v>
      </c>
      <c r="H135" s="1">
        <v>0.5151</v>
      </c>
      <c r="I135" s="11">
        <f t="shared" si="28"/>
        <v>75055.030000000013</v>
      </c>
      <c r="J135" s="3">
        <f t="shared" si="41"/>
        <v>66055.805100000012</v>
      </c>
      <c r="K135" s="3">
        <f t="shared" si="41"/>
        <v>75071.565100000007</v>
      </c>
      <c r="L135" s="3">
        <f t="shared" si="39"/>
        <v>141115.10020000004</v>
      </c>
      <c r="M135" s="3">
        <f t="shared" si="40"/>
        <v>216182.91530000005</v>
      </c>
      <c r="N135" s="3">
        <f t="shared" si="38"/>
        <v>291254.48040000006</v>
      </c>
    </row>
    <row r="136" spans="1:14" ht="14.45" hidden="1" customHeight="1" x14ac:dyDescent="0.35">
      <c r="A136" s="2"/>
      <c r="B136" s="48"/>
      <c r="C136" s="8" t="s">
        <v>61</v>
      </c>
      <c r="D136" s="3">
        <v>0</v>
      </c>
      <c r="E136" s="3">
        <v>0</v>
      </c>
      <c r="F136" s="3">
        <v>0</v>
      </c>
      <c r="G136" s="3">
        <v>0</v>
      </c>
      <c r="H136" s="1">
        <v>0.40660000000000002</v>
      </c>
      <c r="I136" s="11">
        <f t="shared" si="28"/>
        <v>0</v>
      </c>
      <c r="J136" s="3">
        <f>I136</f>
        <v>0</v>
      </c>
      <c r="K136" s="3">
        <f>IF(H136&lt;0.57,J136,0)</f>
        <v>0</v>
      </c>
      <c r="L136" s="3">
        <f t="shared" si="39"/>
        <v>0.40660000000000002</v>
      </c>
      <c r="M136" s="3">
        <f t="shared" si="40"/>
        <v>0.40660000000000002</v>
      </c>
      <c r="N136" s="3">
        <f t="shared" si="38"/>
        <v>0.40660000000000002</v>
      </c>
    </row>
    <row r="137" spans="1:14" ht="14.45" hidden="1" customHeight="1" x14ac:dyDescent="0.35">
      <c r="A137" s="2"/>
      <c r="B137" s="48"/>
      <c r="C137" s="8" t="s">
        <v>45</v>
      </c>
      <c r="D137" s="3">
        <v>0.09</v>
      </c>
      <c r="E137" s="3">
        <v>0.59</v>
      </c>
      <c r="F137" s="3">
        <v>0</v>
      </c>
      <c r="G137" s="3">
        <v>0</v>
      </c>
      <c r="H137" s="1">
        <v>0.58389999999999997</v>
      </c>
      <c r="I137" s="11">
        <f t="shared" si="28"/>
        <v>0.67999999999999994</v>
      </c>
      <c r="J137" s="3">
        <f>SUM(E137:H137)</f>
        <v>1.1738999999999999</v>
      </c>
      <c r="K137" s="3">
        <f>SUM(F137:I137)</f>
        <v>1.2639</v>
      </c>
      <c r="L137" s="3">
        <f t="shared" si="39"/>
        <v>2.4378000000000002</v>
      </c>
      <c r="M137" s="3">
        <f t="shared" si="40"/>
        <v>3.7017000000000002</v>
      </c>
      <c r="N137" s="3">
        <f t="shared" si="38"/>
        <v>4.9656000000000002</v>
      </c>
    </row>
    <row r="138" spans="1:14" x14ac:dyDescent="0.25">
      <c r="A138" s="2"/>
      <c r="B138" s="48"/>
      <c r="C138" s="8" t="s">
        <v>15</v>
      </c>
      <c r="D138" s="3">
        <v>2068.81</v>
      </c>
      <c r="E138" s="3">
        <v>15180.77</v>
      </c>
      <c r="F138" s="3">
        <v>2.82</v>
      </c>
      <c r="G138" s="3">
        <v>0.87</v>
      </c>
      <c r="H138" s="1">
        <v>0.69950000000000001</v>
      </c>
      <c r="I138" s="11">
        <f t="shared" si="28"/>
        <v>17253.27</v>
      </c>
      <c r="J138" s="3">
        <f>SUM(E138:H138)</f>
        <v>15185.159500000002</v>
      </c>
      <c r="K138" s="3">
        <f>SUM(F138:I138)</f>
        <v>17257.659500000002</v>
      </c>
      <c r="L138" s="3">
        <f t="shared" si="39"/>
        <v>32439.999000000003</v>
      </c>
      <c r="M138" s="3">
        <f t="shared" si="40"/>
        <v>49696.788500000002</v>
      </c>
      <c r="N138" s="3">
        <f t="shared" si="38"/>
        <v>66954.448000000004</v>
      </c>
    </row>
    <row r="139" spans="1:14" ht="14.45" hidden="1" customHeight="1" x14ac:dyDescent="0.35">
      <c r="A139" s="2"/>
      <c r="B139" s="48"/>
      <c r="C139" s="8" t="s">
        <v>65</v>
      </c>
      <c r="D139" s="3">
        <v>0</v>
      </c>
      <c r="E139" s="3">
        <v>0</v>
      </c>
      <c r="F139" s="3">
        <v>0</v>
      </c>
      <c r="G139" s="3">
        <v>0</v>
      </c>
      <c r="H139" s="1">
        <v>0.57130000000000003</v>
      </c>
      <c r="I139" s="11">
        <f t="shared" si="28"/>
        <v>0</v>
      </c>
      <c r="J139" s="3">
        <f>I139</f>
        <v>0</v>
      </c>
      <c r="K139" s="3">
        <f>IF(H139&lt;0.57,J139,0)</f>
        <v>0</v>
      </c>
      <c r="L139" s="3">
        <f t="shared" si="39"/>
        <v>0.57130000000000003</v>
      </c>
      <c r="M139" s="3">
        <f t="shared" si="40"/>
        <v>0.57130000000000003</v>
      </c>
      <c r="N139" s="3">
        <f t="shared" si="38"/>
        <v>0.57130000000000003</v>
      </c>
    </row>
    <row r="140" spans="1:14" ht="14.45" hidden="1" customHeight="1" x14ac:dyDescent="0.35">
      <c r="A140" s="2"/>
      <c r="B140" s="48"/>
      <c r="C140" s="8" t="s">
        <v>67</v>
      </c>
      <c r="D140" s="3">
        <v>0</v>
      </c>
      <c r="E140" s="3">
        <v>0</v>
      </c>
      <c r="F140" s="3">
        <v>0</v>
      </c>
      <c r="G140" s="3">
        <v>0</v>
      </c>
      <c r="H140" s="1">
        <v>0.6643</v>
      </c>
      <c r="I140" s="11">
        <f t="shared" si="28"/>
        <v>0</v>
      </c>
      <c r="J140" s="3">
        <f>I140</f>
        <v>0</v>
      </c>
      <c r="K140" s="3">
        <f>IF(H140&lt;0.57,J140,0)</f>
        <v>0</v>
      </c>
      <c r="L140" s="3">
        <f t="shared" si="39"/>
        <v>0.6643</v>
      </c>
      <c r="M140" s="3">
        <f t="shared" si="40"/>
        <v>0.6643</v>
      </c>
      <c r="N140" s="3">
        <f t="shared" si="38"/>
        <v>0.6643</v>
      </c>
    </row>
    <row r="141" spans="1:14" x14ac:dyDescent="0.25">
      <c r="A141" s="2"/>
      <c r="B141" s="48"/>
      <c r="C141" s="8" t="s">
        <v>16</v>
      </c>
      <c r="D141" s="3">
        <v>8728.61</v>
      </c>
      <c r="E141" s="3">
        <v>64049.74</v>
      </c>
      <c r="F141" s="3">
        <v>11.9</v>
      </c>
      <c r="G141" s="3">
        <v>3.63</v>
      </c>
      <c r="H141" s="1">
        <v>0.66569999999999996</v>
      </c>
      <c r="I141" s="11">
        <f t="shared" si="28"/>
        <v>72793.88</v>
      </c>
      <c r="J141" s="3">
        <f t="shared" ref="J141:K148" si="42">SUM(E141:H141)</f>
        <v>64065.935699999995</v>
      </c>
      <c r="K141" s="3">
        <f t="shared" si="42"/>
        <v>72810.075700000001</v>
      </c>
      <c r="L141" s="3">
        <f t="shared" si="39"/>
        <v>136864.11139999999</v>
      </c>
      <c r="M141" s="3">
        <f t="shared" si="40"/>
        <v>209670.55709999998</v>
      </c>
      <c r="N141" s="3">
        <f t="shared" si="38"/>
        <v>282480.63279999996</v>
      </c>
    </row>
    <row r="142" spans="1:14" ht="14.45" hidden="1" customHeight="1" x14ac:dyDescent="0.35">
      <c r="A142" s="2"/>
      <c r="B142" s="48"/>
      <c r="C142" s="8" t="s">
        <v>46</v>
      </c>
      <c r="D142" s="3">
        <v>0</v>
      </c>
      <c r="E142" s="3">
        <v>0.01</v>
      </c>
      <c r="F142" s="3">
        <v>0</v>
      </c>
      <c r="G142" s="3">
        <v>0</v>
      </c>
      <c r="H142" s="1">
        <v>0.68830000000000002</v>
      </c>
      <c r="I142" s="11">
        <f t="shared" si="28"/>
        <v>0.01</v>
      </c>
      <c r="J142" s="3">
        <f t="shared" si="42"/>
        <v>0.69830000000000003</v>
      </c>
      <c r="K142" s="3">
        <f t="shared" si="42"/>
        <v>0.69830000000000003</v>
      </c>
      <c r="L142" s="3">
        <f t="shared" si="39"/>
        <v>1.3966000000000001</v>
      </c>
      <c r="M142" s="3">
        <f t="shared" si="40"/>
        <v>2.0949</v>
      </c>
      <c r="N142" s="3">
        <f t="shared" si="38"/>
        <v>2.7932000000000001</v>
      </c>
    </row>
    <row r="143" spans="1:14" x14ac:dyDescent="0.25">
      <c r="A143" s="2"/>
      <c r="B143" s="48"/>
      <c r="C143" s="8" t="s">
        <v>13</v>
      </c>
      <c r="D143" s="3">
        <v>4092.89</v>
      </c>
      <c r="E143" s="3">
        <v>30033.29</v>
      </c>
      <c r="F143" s="3">
        <v>5.58</v>
      </c>
      <c r="G143" s="3">
        <v>1.7</v>
      </c>
      <c r="H143" s="1">
        <v>0.80120000000000002</v>
      </c>
      <c r="I143" s="11">
        <f t="shared" si="28"/>
        <v>34133.46</v>
      </c>
      <c r="J143" s="3">
        <f t="shared" si="42"/>
        <v>30041.371200000005</v>
      </c>
      <c r="K143" s="3">
        <f t="shared" si="42"/>
        <v>34141.5412</v>
      </c>
      <c r="L143" s="3">
        <f t="shared" si="39"/>
        <v>64177.332399999999</v>
      </c>
      <c r="M143" s="3">
        <f t="shared" si="40"/>
        <v>98317.173600000009</v>
      </c>
      <c r="N143" s="3">
        <f t="shared" si="38"/>
        <v>132458.71480000002</v>
      </c>
    </row>
    <row r="144" spans="1:14" x14ac:dyDescent="0.25">
      <c r="A144" s="2"/>
      <c r="B144" s="48"/>
      <c r="C144" s="8" t="s">
        <v>162</v>
      </c>
      <c r="D144" s="3">
        <v>9393.7900000000009</v>
      </c>
      <c r="E144" s="3">
        <v>58179.35</v>
      </c>
      <c r="F144" s="3">
        <v>12.81</v>
      </c>
      <c r="G144" s="3">
        <v>3.91</v>
      </c>
      <c r="H144" s="1">
        <v>0.47449999999999998</v>
      </c>
      <c r="I144" s="11">
        <f t="shared" si="28"/>
        <v>67589.86</v>
      </c>
      <c r="J144" s="3">
        <f t="shared" si="42"/>
        <v>58196.544499999996</v>
      </c>
      <c r="K144" s="3">
        <f t="shared" si="42"/>
        <v>67607.054499999998</v>
      </c>
      <c r="L144" s="3">
        <f t="shared" si="39"/>
        <v>125790.78899999999</v>
      </c>
      <c r="M144" s="3">
        <f t="shared" si="40"/>
        <v>193393.93349999998</v>
      </c>
      <c r="N144" s="3">
        <f t="shared" si="38"/>
        <v>261000.98799999998</v>
      </c>
    </row>
    <row r="145" spans="1:14" x14ac:dyDescent="0.25">
      <c r="A145" s="2"/>
      <c r="B145" s="48"/>
      <c r="C145" s="8" t="s">
        <v>157</v>
      </c>
      <c r="D145" s="3">
        <v>1785.11</v>
      </c>
      <c r="E145" s="3">
        <v>11055.88</v>
      </c>
      <c r="F145" s="3">
        <v>2.4300000000000002</v>
      </c>
      <c r="G145" s="3">
        <v>0.74</v>
      </c>
      <c r="H145" s="1">
        <v>0.79620000000000002</v>
      </c>
      <c r="I145" s="11">
        <f t="shared" ref="I145:I208" si="43">SUM(D145:G145)</f>
        <v>12844.16</v>
      </c>
      <c r="J145" s="3">
        <f t="shared" si="42"/>
        <v>11059.8462</v>
      </c>
      <c r="K145" s="3">
        <f t="shared" si="42"/>
        <v>12848.126200000001</v>
      </c>
      <c r="L145" s="3">
        <f t="shared" si="39"/>
        <v>23905.542399999998</v>
      </c>
      <c r="M145" s="3">
        <f t="shared" si="40"/>
        <v>36752.928599999999</v>
      </c>
      <c r="N145" s="3">
        <f t="shared" si="38"/>
        <v>49601.054799999998</v>
      </c>
    </row>
    <row r="146" spans="1:14" x14ac:dyDescent="0.25">
      <c r="A146" s="2"/>
      <c r="B146" s="48"/>
      <c r="C146" s="8" t="s">
        <v>159</v>
      </c>
      <c r="D146" s="3">
        <v>16672.939999999999</v>
      </c>
      <c r="E146" s="3">
        <v>103261.9</v>
      </c>
      <c r="F146" s="3">
        <v>22.73</v>
      </c>
      <c r="G146" s="3">
        <v>6.93</v>
      </c>
      <c r="H146" s="1">
        <v>0.59130000000000005</v>
      </c>
      <c r="I146" s="11">
        <f t="shared" si="43"/>
        <v>119964.49999999999</v>
      </c>
      <c r="J146" s="3">
        <f t="shared" si="42"/>
        <v>103292.15129999998</v>
      </c>
      <c r="K146" s="3">
        <f t="shared" si="42"/>
        <v>119994.75129999999</v>
      </c>
      <c r="L146" s="3">
        <f t="shared" si="39"/>
        <v>223264.17259999996</v>
      </c>
      <c r="M146" s="3">
        <f t="shared" si="40"/>
        <v>343251.99389999994</v>
      </c>
      <c r="N146" s="3">
        <f t="shared" si="38"/>
        <v>463246.74519999995</v>
      </c>
    </row>
    <row r="147" spans="1:14" x14ac:dyDescent="0.25">
      <c r="A147" s="2"/>
      <c r="B147" s="48"/>
      <c r="C147" s="8" t="s">
        <v>158</v>
      </c>
      <c r="D147" s="3">
        <v>25729.93</v>
      </c>
      <c r="E147" s="3">
        <v>159355.31</v>
      </c>
      <c r="F147" s="3">
        <v>35.08</v>
      </c>
      <c r="G147" s="3">
        <v>10.7</v>
      </c>
      <c r="H147" s="1">
        <v>0.32429999999999998</v>
      </c>
      <c r="I147" s="11">
        <f t="shared" si="43"/>
        <v>185131.02</v>
      </c>
      <c r="J147" s="3">
        <f t="shared" si="42"/>
        <v>159401.4143</v>
      </c>
      <c r="K147" s="3">
        <f t="shared" si="42"/>
        <v>185177.1243</v>
      </c>
      <c r="L147" s="3">
        <f t="shared" si="39"/>
        <v>344543.45860000001</v>
      </c>
      <c r="M147" s="3">
        <f t="shared" si="40"/>
        <v>529709.88289999997</v>
      </c>
      <c r="N147" s="3">
        <f t="shared" si="38"/>
        <v>714887.00719999999</v>
      </c>
    </row>
    <row r="148" spans="1:14" ht="14.45" hidden="1" customHeight="1" x14ac:dyDescent="0.35">
      <c r="A148" s="2"/>
      <c r="B148" s="48"/>
      <c r="C148" s="8" t="s">
        <v>42</v>
      </c>
      <c r="D148" s="3">
        <v>0</v>
      </c>
      <c r="E148" s="3">
        <v>0.02</v>
      </c>
      <c r="F148" s="3">
        <v>0</v>
      </c>
      <c r="G148" s="3">
        <v>0</v>
      </c>
      <c r="H148" s="1">
        <v>0.87339999999999995</v>
      </c>
      <c r="I148" s="11">
        <f t="shared" si="43"/>
        <v>0.02</v>
      </c>
      <c r="J148" s="3">
        <f t="shared" si="42"/>
        <v>0.89339999999999997</v>
      </c>
      <c r="K148" s="3">
        <f t="shared" si="42"/>
        <v>0.89339999999999997</v>
      </c>
      <c r="L148" s="3">
        <f t="shared" si="39"/>
        <v>1.7867999999999999</v>
      </c>
      <c r="M148" s="3">
        <f t="shared" si="40"/>
        <v>2.6802000000000001</v>
      </c>
      <c r="N148" s="3">
        <f t="shared" si="38"/>
        <v>3.5735999999999999</v>
      </c>
    </row>
    <row r="149" spans="1:14" ht="14.45" hidden="1" customHeight="1" x14ac:dyDescent="0.35">
      <c r="A149" s="2"/>
      <c r="B149" s="48"/>
      <c r="C149" s="8" t="s">
        <v>44</v>
      </c>
      <c r="D149" s="3">
        <v>0</v>
      </c>
      <c r="E149" s="3">
        <v>0</v>
      </c>
      <c r="F149" s="3">
        <v>0</v>
      </c>
      <c r="G149" s="3">
        <v>0</v>
      </c>
      <c r="H149" s="1">
        <v>0.91300000000000003</v>
      </c>
      <c r="I149" s="11">
        <f t="shared" si="43"/>
        <v>0</v>
      </c>
      <c r="J149" s="3">
        <f>I149</f>
        <v>0</v>
      </c>
      <c r="K149" s="3">
        <f>IF(H149&lt;0.57,J149,0)</f>
        <v>0</v>
      </c>
      <c r="L149" s="3">
        <f t="shared" si="39"/>
        <v>0.91300000000000003</v>
      </c>
      <c r="M149" s="3">
        <f t="shared" si="40"/>
        <v>0.91300000000000003</v>
      </c>
      <c r="N149" s="3">
        <f t="shared" si="38"/>
        <v>0.91300000000000003</v>
      </c>
    </row>
    <row r="150" spans="1:14" x14ac:dyDescent="0.25">
      <c r="A150" s="2"/>
      <c r="B150" s="48"/>
      <c r="C150" s="8" t="s">
        <v>161</v>
      </c>
      <c r="D150" s="3">
        <v>4603.6899999999996</v>
      </c>
      <c r="E150" s="3">
        <v>28512.42</v>
      </c>
      <c r="F150" s="3">
        <v>6.27</v>
      </c>
      <c r="G150" s="3">
        <v>1.92</v>
      </c>
      <c r="H150" s="1">
        <v>0.71519999999999995</v>
      </c>
      <c r="I150" s="11">
        <f t="shared" si="43"/>
        <v>33124.299999999996</v>
      </c>
      <c r="J150" s="3">
        <f>SUM(E150:H150)</f>
        <v>28521.325199999996</v>
      </c>
      <c r="K150" s="3">
        <f>SUM(F150:I150)</f>
        <v>33133.205199999997</v>
      </c>
      <c r="L150" s="3">
        <f t="shared" si="39"/>
        <v>61648.260399999985</v>
      </c>
      <c r="M150" s="3">
        <f t="shared" si="40"/>
        <v>94779.545599999983</v>
      </c>
      <c r="N150" s="3">
        <f t="shared" si="38"/>
        <v>127912.75079999998</v>
      </c>
    </row>
    <row r="151" spans="1:14" ht="14.45" hidden="1" customHeight="1" x14ac:dyDescent="0.35">
      <c r="A151" s="2"/>
      <c r="B151" s="48"/>
      <c r="C151" s="8" t="s">
        <v>59</v>
      </c>
      <c r="D151" s="3">
        <v>0</v>
      </c>
      <c r="E151" s="3">
        <v>0</v>
      </c>
      <c r="F151" s="3">
        <v>0</v>
      </c>
      <c r="G151" s="3">
        <v>0</v>
      </c>
      <c r="H151" s="1">
        <v>0.84340000000000004</v>
      </c>
      <c r="I151" s="11">
        <f t="shared" si="43"/>
        <v>0</v>
      </c>
      <c r="J151" s="3">
        <f>I151</f>
        <v>0</v>
      </c>
      <c r="K151" s="3">
        <f>IF(H151&lt;0.57,J151,0)</f>
        <v>0</v>
      </c>
      <c r="L151" s="3">
        <f t="shared" si="39"/>
        <v>0.84340000000000004</v>
      </c>
      <c r="M151" s="3">
        <f t="shared" si="40"/>
        <v>0.84340000000000004</v>
      </c>
      <c r="N151" s="3">
        <f t="shared" si="38"/>
        <v>0.84340000000000004</v>
      </c>
    </row>
    <row r="152" spans="1:14" ht="14.45" hidden="1" customHeight="1" x14ac:dyDescent="0.35">
      <c r="A152" s="2"/>
      <c r="B152" s="48"/>
      <c r="C152" s="8" t="s">
        <v>62</v>
      </c>
      <c r="D152" s="3">
        <v>0</v>
      </c>
      <c r="E152" s="3">
        <v>0</v>
      </c>
      <c r="F152" s="3">
        <v>0</v>
      </c>
      <c r="G152" s="3">
        <v>0</v>
      </c>
      <c r="H152" s="1">
        <v>0.97809999999999997</v>
      </c>
      <c r="I152" s="11">
        <f t="shared" si="43"/>
        <v>0</v>
      </c>
      <c r="J152" s="3">
        <f>I152</f>
        <v>0</v>
      </c>
      <c r="K152" s="3">
        <f>IF(H152&lt;0.57,J152,0)</f>
        <v>0</v>
      </c>
      <c r="L152" s="3">
        <f>IF(K152=0,J152,0)</f>
        <v>0</v>
      </c>
      <c r="M152" s="3">
        <f>IF(L152&gt;70000,L152-70000,0)</f>
        <v>0</v>
      </c>
      <c r="N152" s="3">
        <f t="shared" si="38"/>
        <v>0</v>
      </c>
    </row>
    <row r="153" spans="1:14" x14ac:dyDescent="0.25">
      <c r="A153" s="2"/>
      <c r="B153" s="48"/>
      <c r="C153" s="8" t="s">
        <v>14</v>
      </c>
      <c r="D153" s="3">
        <v>30.94</v>
      </c>
      <c r="E153" s="3">
        <v>227.01</v>
      </c>
      <c r="F153" s="3">
        <v>0.04</v>
      </c>
      <c r="G153" s="3">
        <v>0.02</v>
      </c>
      <c r="H153" s="1">
        <v>0</v>
      </c>
      <c r="I153" s="11">
        <f t="shared" si="43"/>
        <v>258.01</v>
      </c>
      <c r="J153" s="3">
        <f t="shared" ref="J153:K155" si="44">SUM(E153:H153)</f>
        <v>227.07</v>
      </c>
      <c r="K153" s="3">
        <f t="shared" si="44"/>
        <v>258.07</v>
      </c>
      <c r="L153" s="3">
        <f>IF(K153=0,J153,0)</f>
        <v>0</v>
      </c>
      <c r="M153" s="3">
        <f>IF(L153&gt;70000,L153-70000,0)</f>
        <v>0</v>
      </c>
      <c r="N153" s="3">
        <f t="shared" si="38"/>
        <v>258.07</v>
      </c>
    </row>
    <row r="154" spans="1:14" ht="14.45" hidden="1" customHeight="1" x14ac:dyDescent="0.35">
      <c r="A154" s="2"/>
      <c r="B154" s="48"/>
      <c r="C154" s="8" t="s">
        <v>47</v>
      </c>
      <c r="D154" s="3">
        <v>0.01</v>
      </c>
      <c r="E154" s="3">
        <v>0.03</v>
      </c>
      <c r="F154" s="3">
        <v>0</v>
      </c>
      <c r="G154" s="3">
        <v>0</v>
      </c>
      <c r="H154" s="1">
        <v>0.57450000000000001</v>
      </c>
      <c r="I154" s="11">
        <f t="shared" si="43"/>
        <v>0.04</v>
      </c>
      <c r="J154" s="3">
        <f t="shared" si="44"/>
        <v>0.60450000000000004</v>
      </c>
      <c r="K154" s="3">
        <f t="shared" si="44"/>
        <v>0.61450000000000005</v>
      </c>
      <c r="L154" s="3">
        <f>IF(K154=0,J154,0)</f>
        <v>0</v>
      </c>
      <c r="M154" s="3">
        <f>IF(L154&gt;70000,L154-70000,0)</f>
        <v>0</v>
      </c>
      <c r="N154" s="3">
        <f t="shared" si="38"/>
        <v>0.61450000000000005</v>
      </c>
    </row>
    <row r="155" spans="1:14" ht="15.75" thickBot="1" x14ac:dyDescent="0.3">
      <c r="A155" s="2"/>
      <c r="B155" s="49"/>
      <c r="C155" s="17" t="s">
        <v>19</v>
      </c>
      <c r="D155" s="18">
        <v>46912.57</v>
      </c>
      <c r="E155" s="18">
        <v>344240.28</v>
      </c>
      <c r="F155" s="18">
        <v>63.96</v>
      </c>
      <c r="G155" s="18">
        <v>19.5</v>
      </c>
      <c r="H155" s="19">
        <v>0.60089999999999999</v>
      </c>
      <c r="I155" s="20">
        <f t="shared" si="43"/>
        <v>391236.31000000006</v>
      </c>
      <c r="J155" s="3">
        <f t="shared" si="44"/>
        <v>344324.34090000007</v>
      </c>
      <c r="K155" s="3">
        <f t="shared" si="44"/>
        <v>391320.37090000004</v>
      </c>
      <c r="L155" s="3">
        <f>IF(K155=0,J155,0)</f>
        <v>0</v>
      </c>
      <c r="M155" s="3">
        <f>IF(L155&gt;70000,L155-70000,0)</f>
        <v>0</v>
      </c>
      <c r="N155" s="3">
        <f t="shared" si="38"/>
        <v>391320.37090000004</v>
      </c>
    </row>
    <row r="156" spans="1:14" ht="14.45" hidden="1" x14ac:dyDescent="0.35">
      <c r="A156" s="2"/>
      <c r="B156" s="10">
        <v>13</v>
      </c>
      <c r="C156" s="8" t="s">
        <v>144</v>
      </c>
      <c r="D156" s="3">
        <v>0</v>
      </c>
      <c r="E156" s="3">
        <v>0</v>
      </c>
      <c r="F156" s="3">
        <v>0</v>
      </c>
      <c r="G156" s="3">
        <v>0</v>
      </c>
      <c r="H156" s="1">
        <v>0.41299999999999998</v>
      </c>
      <c r="I156" s="11">
        <f t="shared" si="43"/>
        <v>0</v>
      </c>
      <c r="J156" s="3">
        <f>I156</f>
        <v>0</v>
      </c>
      <c r="K156" s="3">
        <f>IF(H156&lt;0.57,J156,0)</f>
        <v>0</v>
      </c>
      <c r="L156" s="3">
        <f t="shared" ref="L156:L173" si="45">SUM(G156:J156)</f>
        <v>0.41299999999999998</v>
      </c>
      <c r="M156" s="3">
        <f t="shared" ref="M156:M173" si="46">SUM(H156:K156)</f>
        <v>0.41299999999999998</v>
      </c>
      <c r="N156" s="3">
        <f t="shared" si="38"/>
        <v>0.41299999999999998</v>
      </c>
    </row>
    <row r="157" spans="1:14" ht="18.600000000000001" customHeight="1" x14ac:dyDescent="0.25">
      <c r="A157" s="2"/>
      <c r="B157" s="48">
        <v>13</v>
      </c>
      <c r="C157" s="8" t="s">
        <v>118</v>
      </c>
      <c r="D157" s="3">
        <v>6001.12</v>
      </c>
      <c r="E157" s="3">
        <v>47166.400000000001</v>
      </c>
      <c r="F157" s="3">
        <v>8.18</v>
      </c>
      <c r="G157" s="3">
        <v>2.5</v>
      </c>
      <c r="H157" s="1">
        <v>0.41539999999999999</v>
      </c>
      <c r="I157" s="11">
        <f t="shared" si="43"/>
        <v>53178.200000000004</v>
      </c>
      <c r="J157" s="3">
        <f>SUM(E157:H157)</f>
        <v>47177.4954</v>
      </c>
      <c r="K157" s="3">
        <f>SUM(F157:I157)</f>
        <v>53189.295400000003</v>
      </c>
      <c r="L157" s="3">
        <f t="shared" si="45"/>
        <v>100358.61079999999</v>
      </c>
      <c r="M157" s="3">
        <f t="shared" si="46"/>
        <v>153545.4062</v>
      </c>
      <c r="N157" s="3">
        <f t="shared" si="38"/>
        <v>206734.7016</v>
      </c>
    </row>
    <row r="158" spans="1:14" ht="14.45" hidden="1" customHeight="1" x14ac:dyDescent="0.35">
      <c r="A158" s="2"/>
      <c r="B158" s="48"/>
      <c r="C158" s="8" t="s">
        <v>61</v>
      </c>
      <c r="D158" s="3">
        <v>0</v>
      </c>
      <c r="E158" s="3">
        <v>0</v>
      </c>
      <c r="F158" s="3">
        <v>0</v>
      </c>
      <c r="G158" s="3">
        <v>0</v>
      </c>
      <c r="H158" s="1">
        <v>0.40660000000000002</v>
      </c>
      <c r="I158" s="11">
        <f t="shared" si="43"/>
        <v>0</v>
      </c>
      <c r="J158" s="3">
        <f>I158</f>
        <v>0</v>
      </c>
      <c r="K158" s="3">
        <f>IF(H158&lt;0.57,J158,0)</f>
        <v>0</v>
      </c>
      <c r="L158" s="3">
        <f t="shared" si="45"/>
        <v>0.40660000000000002</v>
      </c>
      <c r="M158" s="3">
        <f t="shared" si="46"/>
        <v>0.40660000000000002</v>
      </c>
      <c r="N158" s="3">
        <f t="shared" si="38"/>
        <v>0.40660000000000002</v>
      </c>
    </row>
    <row r="159" spans="1:14" x14ac:dyDescent="0.25">
      <c r="A159" s="2"/>
      <c r="B159" s="48"/>
      <c r="C159" s="8" t="s">
        <v>113</v>
      </c>
      <c r="D159" s="3">
        <v>251.22</v>
      </c>
      <c r="E159" s="3">
        <v>1974.46</v>
      </c>
      <c r="F159" s="3">
        <v>0.34</v>
      </c>
      <c r="G159" s="3">
        <v>0.11</v>
      </c>
      <c r="H159" s="1">
        <v>0</v>
      </c>
      <c r="I159" s="11">
        <f t="shared" si="43"/>
        <v>2226.13</v>
      </c>
      <c r="J159" s="3">
        <f>SUM(E159:H159)</f>
        <v>1974.9099999999999</v>
      </c>
      <c r="K159" s="3">
        <f>SUM(F159:I159)</f>
        <v>2226.58</v>
      </c>
      <c r="L159" s="3">
        <f t="shared" si="45"/>
        <v>4201.1499999999996</v>
      </c>
      <c r="M159" s="3">
        <f t="shared" si="46"/>
        <v>6427.62</v>
      </c>
      <c r="N159" s="3">
        <f t="shared" si="38"/>
        <v>8654.2000000000007</v>
      </c>
    </row>
    <row r="160" spans="1:14" ht="14.45" hidden="1" customHeight="1" x14ac:dyDescent="0.35">
      <c r="A160" s="2"/>
      <c r="B160" s="48"/>
      <c r="C160" s="8" t="s">
        <v>149</v>
      </c>
      <c r="D160" s="3">
        <v>0</v>
      </c>
      <c r="E160" s="3">
        <v>0</v>
      </c>
      <c r="F160" s="3">
        <v>0</v>
      </c>
      <c r="G160" s="3">
        <v>0</v>
      </c>
      <c r="H160" s="1">
        <v>0.54169999999999996</v>
      </c>
      <c r="I160" s="11">
        <f t="shared" si="43"/>
        <v>0</v>
      </c>
      <c r="J160" s="3">
        <f>I160</f>
        <v>0</v>
      </c>
      <c r="K160" s="3">
        <f>IF(H160&lt;0.57,J160,0)</f>
        <v>0</v>
      </c>
      <c r="L160" s="3">
        <f t="shared" si="45"/>
        <v>0.54169999999999996</v>
      </c>
      <c r="M160" s="3">
        <f t="shared" si="46"/>
        <v>0.54169999999999996</v>
      </c>
      <c r="N160" s="3">
        <f t="shared" si="38"/>
        <v>0.54169999999999996</v>
      </c>
    </row>
    <row r="161" spans="1:14" x14ac:dyDescent="0.25">
      <c r="A161" s="2"/>
      <c r="B161" s="48"/>
      <c r="C161" s="8" t="s">
        <v>114</v>
      </c>
      <c r="D161" s="3">
        <v>747.59</v>
      </c>
      <c r="E161" s="3">
        <v>5875.79</v>
      </c>
      <c r="F161" s="3">
        <v>1.02</v>
      </c>
      <c r="G161" s="3">
        <v>0.31</v>
      </c>
      <c r="H161" s="1">
        <v>0.66020000000000001</v>
      </c>
      <c r="I161" s="11">
        <f t="shared" si="43"/>
        <v>6624.7100000000009</v>
      </c>
      <c r="J161" s="3">
        <f>SUM(E161:H161)</f>
        <v>5877.7802000000011</v>
      </c>
      <c r="K161" s="3">
        <f>SUM(F161:I161)</f>
        <v>6626.7002000000011</v>
      </c>
      <c r="L161" s="3">
        <f t="shared" si="45"/>
        <v>12503.460400000002</v>
      </c>
      <c r="M161" s="3">
        <f t="shared" si="46"/>
        <v>19129.850600000005</v>
      </c>
      <c r="N161" s="3">
        <f t="shared" si="38"/>
        <v>25756.550800000005</v>
      </c>
    </row>
    <row r="162" spans="1:14" x14ac:dyDescent="0.25">
      <c r="A162" s="2"/>
      <c r="B162" s="48"/>
      <c r="C162" s="8" t="s">
        <v>116</v>
      </c>
      <c r="D162" s="3">
        <v>20188.71</v>
      </c>
      <c r="E162" s="3">
        <v>158675.43</v>
      </c>
      <c r="F162" s="3">
        <v>27.53</v>
      </c>
      <c r="G162" s="3">
        <v>8.39</v>
      </c>
      <c r="H162" s="1">
        <v>0.38890000000000002</v>
      </c>
      <c r="I162" s="11">
        <f t="shared" si="43"/>
        <v>178900.06</v>
      </c>
      <c r="J162" s="3">
        <f>SUM(E162:H162)</f>
        <v>158711.7389</v>
      </c>
      <c r="K162" s="3">
        <f>SUM(F162:I162)</f>
        <v>178936.3689</v>
      </c>
      <c r="L162" s="3">
        <f t="shared" si="45"/>
        <v>337620.57779999997</v>
      </c>
      <c r="M162" s="3">
        <f t="shared" si="46"/>
        <v>516548.55669999996</v>
      </c>
      <c r="N162" s="3">
        <f t="shared" si="38"/>
        <v>695484.92559999996</v>
      </c>
    </row>
    <row r="163" spans="1:14" ht="14.45" hidden="1" customHeight="1" x14ac:dyDescent="0.35">
      <c r="A163" s="2"/>
      <c r="B163" s="48"/>
      <c r="C163" s="8" t="s">
        <v>65</v>
      </c>
      <c r="D163" s="3">
        <v>0</v>
      </c>
      <c r="E163" s="3">
        <v>0</v>
      </c>
      <c r="F163" s="3">
        <v>0</v>
      </c>
      <c r="G163" s="3">
        <v>0</v>
      </c>
      <c r="H163" s="1">
        <v>0.57130000000000003</v>
      </c>
      <c r="I163" s="11">
        <f t="shared" si="43"/>
        <v>0</v>
      </c>
      <c r="J163" s="3">
        <f>I163</f>
        <v>0</v>
      </c>
      <c r="K163" s="3">
        <f>IF(H163&lt;0.57,J163,0)</f>
        <v>0</v>
      </c>
      <c r="L163" s="3">
        <f t="shared" si="45"/>
        <v>0.57130000000000003</v>
      </c>
      <c r="M163" s="3">
        <f t="shared" si="46"/>
        <v>0.57130000000000003</v>
      </c>
      <c r="N163" s="3">
        <f t="shared" si="38"/>
        <v>0.57130000000000003</v>
      </c>
    </row>
    <row r="164" spans="1:14" ht="14.45" hidden="1" customHeight="1" x14ac:dyDescent="0.35">
      <c r="A164" s="2"/>
      <c r="B164" s="48"/>
      <c r="C164" s="8" t="s">
        <v>67</v>
      </c>
      <c r="D164" s="3">
        <v>0</v>
      </c>
      <c r="E164" s="3">
        <v>0</v>
      </c>
      <c r="F164" s="3">
        <v>0</v>
      </c>
      <c r="G164" s="3">
        <v>0</v>
      </c>
      <c r="H164" s="1">
        <v>0.6643</v>
      </c>
      <c r="I164" s="11">
        <f t="shared" si="43"/>
        <v>0</v>
      </c>
      <c r="J164" s="3">
        <f>I164</f>
        <v>0</v>
      </c>
      <c r="K164" s="3">
        <f>IF(H164&lt;0.57,J164,0)</f>
        <v>0</v>
      </c>
      <c r="L164" s="3">
        <f t="shared" si="45"/>
        <v>0.6643</v>
      </c>
      <c r="M164" s="3">
        <f t="shared" si="46"/>
        <v>0.6643</v>
      </c>
      <c r="N164" s="3">
        <f t="shared" si="38"/>
        <v>0.6643</v>
      </c>
    </row>
    <row r="165" spans="1:14" ht="14.45" hidden="1" customHeight="1" x14ac:dyDescent="0.35">
      <c r="A165" s="2"/>
      <c r="B165" s="48"/>
      <c r="C165" s="8" t="s">
        <v>148</v>
      </c>
      <c r="D165" s="3">
        <v>0</v>
      </c>
      <c r="E165" s="3">
        <v>0</v>
      </c>
      <c r="F165" s="3">
        <v>0</v>
      </c>
      <c r="G165" s="3">
        <v>0</v>
      </c>
      <c r="H165" s="1">
        <v>0.52</v>
      </c>
      <c r="I165" s="11">
        <f t="shared" si="43"/>
        <v>0</v>
      </c>
      <c r="J165" s="3">
        <f>I165</f>
        <v>0</v>
      </c>
      <c r="K165" s="3">
        <f>IF(H165&lt;0.57,J165,0)</f>
        <v>0</v>
      </c>
      <c r="L165" s="3">
        <f t="shared" si="45"/>
        <v>0.52</v>
      </c>
      <c r="M165" s="3">
        <f t="shared" si="46"/>
        <v>0.52</v>
      </c>
      <c r="N165" s="3">
        <f t="shared" si="38"/>
        <v>0.52</v>
      </c>
    </row>
    <row r="166" spans="1:14" x14ac:dyDescent="0.25">
      <c r="A166" s="2"/>
      <c r="B166" s="48"/>
      <c r="C166" s="8" t="s">
        <v>117</v>
      </c>
      <c r="D166" s="3">
        <v>4395.25</v>
      </c>
      <c r="E166" s="3">
        <v>34544.99</v>
      </c>
      <c r="F166" s="3">
        <v>5.99</v>
      </c>
      <c r="G166" s="3">
        <v>1.83</v>
      </c>
      <c r="H166" s="1">
        <v>0.49309999999999998</v>
      </c>
      <c r="I166" s="11">
        <f t="shared" si="43"/>
        <v>38948.06</v>
      </c>
      <c r="J166" s="3">
        <f>SUM(E166:H166)</f>
        <v>34553.303099999997</v>
      </c>
      <c r="K166" s="3">
        <f>SUM(F166:I166)</f>
        <v>38956.373099999997</v>
      </c>
      <c r="L166" s="3">
        <f t="shared" si="45"/>
        <v>73503.686199999996</v>
      </c>
      <c r="M166" s="3">
        <f t="shared" si="46"/>
        <v>112458.22929999999</v>
      </c>
      <c r="N166" s="3">
        <f t="shared" si="38"/>
        <v>151414.60239999997</v>
      </c>
    </row>
    <row r="167" spans="1:14" ht="14.45" hidden="1" customHeight="1" x14ac:dyDescent="0.35">
      <c r="A167" s="2"/>
      <c r="B167" s="48"/>
      <c r="C167" s="8" t="s">
        <v>64</v>
      </c>
      <c r="D167" s="3">
        <v>0</v>
      </c>
      <c r="E167" s="3">
        <v>0</v>
      </c>
      <c r="F167" s="3">
        <v>0</v>
      </c>
      <c r="G167" s="3">
        <v>0</v>
      </c>
      <c r="H167" s="1">
        <v>0.63670000000000004</v>
      </c>
      <c r="I167" s="11">
        <f t="shared" si="43"/>
        <v>0</v>
      </c>
      <c r="J167" s="3">
        <f>I167</f>
        <v>0</v>
      </c>
      <c r="K167" s="3">
        <f>IF(H167&lt;0.57,J167,0)</f>
        <v>0</v>
      </c>
      <c r="L167" s="3">
        <f t="shared" si="45"/>
        <v>0.63670000000000004</v>
      </c>
      <c r="M167" s="3">
        <f t="shared" si="46"/>
        <v>0.63670000000000004</v>
      </c>
      <c r="N167" s="3">
        <f t="shared" si="38"/>
        <v>0.63670000000000004</v>
      </c>
    </row>
    <row r="168" spans="1:14" x14ac:dyDescent="0.25">
      <c r="A168" s="2"/>
      <c r="B168" s="48"/>
      <c r="C168" s="8" t="s">
        <v>280</v>
      </c>
      <c r="D168" s="3">
        <v>2050.6</v>
      </c>
      <c r="E168" s="3">
        <v>13036.16</v>
      </c>
      <c r="F168" s="3">
        <v>2.8</v>
      </c>
      <c r="G168" s="3">
        <v>0.85</v>
      </c>
      <c r="H168" s="1">
        <v>0.45529999999999998</v>
      </c>
      <c r="I168" s="11">
        <f t="shared" si="43"/>
        <v>15090.41</v>
      </c>
      <c r="J168" s="3">
        <f>SUM(E168:H168)</f>
        <v>13040.265299999999</v>
      </c>
      <c r="K168" s="3">
        <f>SUM(F168:I168)</f>
        <v>15094.515299999999</v>
      </c>
      <c r="L168" s="3">
        <f t="shared" si="45"/>
        <v>28131.980599999999</v>
      </c>
      <c r="M168" s="3">
        <f t="shared" si="46"/>
        <v>43225.645899999996</v>
      </c>
      <c r="N168" s="3">
        <f t="shared" si="38"/>
        <v>58320.161199999995</v>
      </c>
    </row>
    <row r="169" spans="1:14" ht="14.45" hidden="1" customHeight="1" x14ac:dyDescent="0.35">
      <c r="A169" s="2"/>
      <c r="B169" s="48"/>
      <c r="C169" s="8" t="s">
        <v>146</v>
      </c>
      <c r="D169" s="3">
        <v>0</v>
      </c>
      <c r="E169" s="3">
        <v>0</v>
      </c>
      <c r="F169" s="3">
        <v>0</v>
      </c>
      <c r="G169" s="3">
        <v>0</v>
      </c>
      <c r="H169" s="1">
        <v>0.4178</v>
      </c>
      <c r="I169" s="11">
        <f t="shared" si="43"/>
        <v>0</v>
      </c>
      <c r="J169" s="3">
        <f t="shared" ref="J169:J174" si="47">I169</f>
        <v>0</v>
      </c>
      <c r="K169" s="3">
        <f t="shared" ref="K169:K174" si="48">IF(H169&lt;0.57,J169,0)</f>
        <v>0</v>
      </c>
      <c r="L169" s="3">
        <f t="shared" si="45"/>
        <v>0.4178</v>
      </c>
      <c r="M169" s="3">
        <f t="shared" si="46"/>
        <v>0.4178</v>
      </c>
      <c r="N169" s="3">
        <f t="shared" si="38"/>
        <v>0.4178</v>
      </c>
    </row>
    <row r="170" spans="1:14" ht="14.45" hidden="1" customHeight="1" x14ac:dyDescent="0.35">
      <c r="A170" s="2"/>
      <c r="B170" s="48"/>
      <c r="C170" s="8" t="s">
        <v>2</v>
      </c>
      <c r="D170" s="3">
        <v>0</v>
      </c>
      <c r="E170" s="3">
        <v>0</v>
      </c>
      <c r="F170" s="3">
        <v>0</v>
      </c>
      <c r="G170" s="3">
        <v>0</v>
      </c>
      <c r="H170" s="1">
        <v>0.8095</v>
      </c>
      <c r="I170" s="11">
        <f t="shared" si="43"/>
        <v>0</v>
      </c>
      <c r="J170" s="3">
        <f t="shared" si="47"/>
        <v>0</v>
      </c>
      <c r="K170" s="3">
        <f t="shared" si="48"/>
        <v>0</v>
      </c>
      <c r="L170" s="3">
        <f t="shared" si="45"/>
        <v>0.8095</v>
      </c>
      <c r="M170" s="3">
        <f t="shared" si="46"/>
        <v>0.8095</v>
      </c>
      <c r="N170" s="3">
        <f t="shared" si="38"/>
        <v>0.8095</v>
      </c>
    </row>
    <row r="171" spans="1:14" ht="14.45" hidden="1" customHeight="1" x14ac:dyDescent="0.35">
      <c r="A171" s="2"/>
      <c r="B171" s="48"/>
      <c r="C171" s="8" t="s">
        <v>59</v>
      </c>
      <c r="D171" s="3">
        <v>0</v>
      </c>
      <c r="E171" s="3">
        <v>0</v>
      </c>
      <c r="F171" s="3">
        <v>0</v>
      </c>
      <c r="G171" s="3">
        <v>0</v>
      </c>
      <c r="H171" s="1">
        <v>0.84340000000000004</v>
      </c>
      <c r="I171" s="11">
        <f t="shared" si="43"/>
        <v>0</v>
      </c>
      <c r="J171" s="3">
        <f t="shared" si="47"/>
        <v>0</v>
      </c>
      <c r="K171" s="3">
        <f t="shared" si="48"/>
        <v>0</v>
      </c>
      <c r="L171" s="3">
        <f t="shared" si="45"/>
        <v>0.84340000000000004</v>
      </c>
      <c r="M171" s="3">
        <f t="shared" si="46"/>
        <v>0.84340000000000004</v>
      </c>
      <c r="N171" s="3">
        <f t="shared" si="38"/>
        <v>0.84340000000000004</v>
      </c>
    </row>
    <row r="172" spans="1:14" ht="14.45" hidden="1" customHeight="1" x14ac:dyDescent="0.35">
      <c r="A172" s="2"/>
      <c r="B172" s="48"/>
      <c r="C172" s="8" t="s">
        <v>143</v>
      </c>
      <c r="D172" s="3">
        <v>0</v>
      </c>
      <c r="E172" s="3">
        <v>0</v>
      </c>
      <c r="F172" s="3">
        <v>0</v>
      </c>
      <c r="G172" s="3">
        <v>0</v>
      </c>
      <c r="H172" s="1">
        <v>0.44719999999999999</v>
      </c>
      <c r="I172" s="11">
        <f t="shared" si="43"/>
        <v>0</v>
      </c>
      <c r="J172" s="3">
        <f t="shared" si="47"/>
        <v>0</v>
      </c>
      <c r="K172" s="3">
        <f t="shared" si="48"/>
        <v>0</v>
      </c>
      <c r="L172" s="3">
        <f t="shared" si="45"/>
        <v>0.44719999999999999</v>
      </c>
      <c r="M172" s="3">
        <f t="shared" si="46"/>
        <v>0.44719999999999999</v>
      </c>
      <c r="N172" s="3">
        <f t="shared" si="38"/>
        <v>0.44719999999999999</v>
      </c>
    </row>
    <row r="173" spans="1:14" ht="14.45" hidden="1" customHeight="1" x14ac:dyDescent="0.35">
      <c r="A173" s="2"/>
      <c r="B173" s="48"/>
      <c r="C173" s="8" t="s">
        <v>4</v>
      </c>
      <c r="D173" s="3">
        <v>0</v>
      </c>
      <c r="E173" s="3">
        <v>0</v>
      </c>
      <c r="F173" s="3">
        <v>0</v>
      </c>
      <c r="G173" s="3">
        <v>0</v>
      </c>
      <c r="H173" s="1">
        <v>0.39689999999999998</v>
      </c>
      <c r="I173" s="11">
        <f t="shared" si="43"/>
        <v>0</v>
      </c>
      <c r="J173" s="3">
        <f t="shared" si="47"/>
        <v>0</v>
      </c>
      <c r="K173" s="3">
        <f t="shared" si="48"/>
        <v>0</v>
      </c>
      <c r="L173" s="3">
        <f t="shared" si="45"/>
        <v>0.39689999999999998</v>
      </c>
      <c r="M173" s="3">
        <f t="shared" si="46"/>
        <v>0.39689999999999998</v>
      </c>
      <c r="N173" s="3">
        <f t="shared" si="38"/>
        <v>0.39689999999999998</v>
      </c>
    </row>
    <row r="174" spans="1:14" ht="14.45" hidden="1" customHeight="1" x14ac:dyDescent="0.35">
      <c r="A174" s="2"/>
      <c r="B174" s="48"/>
      <c r="C174" s="8" t="s">
        <v>63</v>
      </c>
      <c r="D174" s="3">
        <v>0</v>
      </c>
      <c r="E174" s="3">
        <v>0</v>
      </c>
      <c r="F174" s="3">
        <v>0</v>
      </c>
      <c r="G174" s="3">
        <v>0</v>
      </c>
      <c r="H174" s="1">
        <v>0.79339999999999999</v>
      </c>
      <c r="I174" s="11">
        <f t="shared" si="43"/>
        <v>0</v>
      </c>
      <c r="J174" s="3">
        <f t="shared" si="47"/>
        <v>0</v>
      </c>
      <c r="K174" s="3">
        <f t="shared" si="48"/>
        <v>0</v>
      </c>
      <c r="L174" s="3">
        <f t="shared" ref="L174:L182" si="49">IF(K174=0,J174,0)</f>
        <v>0</v>
      </c>
      <c r="M174" s="3">
        <f t="shared" ref="M174:M182" si="50">IF(L174&gt;70000,L174-70000,0)</f>
        <v>0</v>
      </c>
      <c r="N174" s="3">
        <f t="shared" si="38"/>
        <v>0</v>
      </c>
    </row>
    <row r="175" spans="1:14" x14ac:dyDescent="0.25">
      <c r="A175" s="2"/>
      <c r="B175" s="48"/>
      <c r="C175" s="8" t="s">
        <v>283</v>
      </c>
      <c r="D175" s="3">
        <v>5526.78</v>
      </c>
      <c r="E175" s="3">
        <v>35134.99</v>
      </c>
      <c r="F175" s="3">
        <v>7.53</v>
      </c>
      <c r="G175" s="3">
        <v>2.2999999999999998</v>
      </c>
      <c r="H175" s="1">
        <v>0.48709999999999998</v>
      </c>
      <c r="I175" s="11">
        <f t="shared" si="43"/>
        <v>40671.599999999999</v>
      </c>
      <c r="J175" s="3">
        <f>SUM(E175:H175)</f>
        <v>35145.307099999998</v>
      </c>
      <c r="K175" s="3">
        <f>SUM(F175:I175)</f>
        <v>40681.917099999999</v>
      </c>
      <c r="L175" s="3">
        <f t="shared" si="49"/>
        <v>0</v>
      </c>
      <c r="M175" s="3">
        <f t="shared" si="50"/>
        <v>0</v>
      </c>
      <c r="N175" s="3">
        <f t="shared" si="38"/>
        <v>40681.917099999999</v>
      </c>
    </row>
    <row r="176" spans="1:14" ht="14.45" hidden="1" customHeight="1" x14ac:dyDescent="0.35">
      <c r="A176" s="2"/>
      <c r="B176" s="48"/>
      <c r="C176" s="8" t="s">
        <v>62</v>
      </c>
      <c r="D176" s="3">
        <v>0</v>
      </c>
      <c r="E176" s="3">
        <v>0</v>
      </c>
      <c r="F176" s="3">
        <v>0</v>
      </c>
      <c r="G176" s="3">
        <v>0</v>
      </c>
      <c r="H176" s="1">
        <v>0.97809999999999997</v>
      </c>
      <c r="I176" s="11">
        <f t="shared" si="43"/>
        <v>0</v>
      </c>
      <c r="J176" s="3">
        <f>I176</f>
        <v>0</v>
      </c>
      <c r="K176" s="3">
        <f>IF(H176&lt;0.57,J176,0)</f>
        <v>0</v>
      </c>
      <c r="L176" s="3">
        <f t="shared" si="49"/>
        <v>0</v>
      </c>
      <c r="M176" s="3">
        <f t="shared" si="50"/>
        <v>0</v>
      </c>
      <c r="N176" s="3">
        <f t="shared" si="38"/>
        <v>0</v>
      </c>
    </row>
    <row r="177" spans="1:14" ht="14.45" hidden="1" customHeight="1" x14ac:dyDescent="0.35">
      <c r="A177" s="2"/>
      <c r="B177" s="48"/>
      <c r="C177" s="8" t="s">
        <v>142</v>
      </c>
      <c r="D177" s="3">
        <v>0</v>
      </c>
      <c r="E177" s="3">
        <v>0</v>
      </c>
      <c r="F177" s="3">
        <v>0</v>
      </c>
      <c r="G177" s="3">
        <v>0</v>
      </c>
      <c r="H177" s="1">
        <v>0.5857</v>
      </c>
      <c r="I177" s="11">
        <f t="shared" si="43"/>
        <v>0</v>
      </c>
      <c r="J177" s="3">
        <f>I177</f>
        <v>0</v>
      </c>
      <c r="K177" s="3">
        <f>IF(H177&lt;0.57,J177,0)</f>
        <v>0</v>
      </c>
      <c r="L177" s="3">
        <f t="shared" si="49"/>
        <v>0</v>
      </c>
      <c r="M177" s="3">
        <f t="shared" si="50"/>
        <v>0</v>
      </c>
      <c r="N177" s="3">
        <f t="shared" si="38"/>
        <v>0</v>
      </c>
    </row>
    <row r="178" spans="1:14" s="21" customFormat="1" ht="15.75" thickBot="1" x14ac:dyDescent="0.3">
      <c r="B178" s="49"/>
      <c r="C178" s="17" t="s">
        <v>115</v>
      </c>
      <c r="D178" s="18">
        <v>631</v>
      </c>
      <c r="E178" s="18">
        <v>4959.42</v>
      </c>
      <c r="F178" s="18">
        <v>0.86</v>
      </c>
      <c r="G178" s="18">
        <v>0.26</v>
      </c>
      <c r="H178" s="19">
        <v>0.50849999999999995</v>
      </c>
      <c r="I178" s="20">
        <f t="shared" si="43"/>
        <v>5591.54</v>
      </c>
      <c r="J178" s="22">
        <f>SUM(E178:H178)</f>
        <v>4961.0484999999999</v>
      </c>
      <c r="K178" s="22">
        <f>SUM(F178:I178)</f>
        <v>5593.1684999999998</v>
      </c>
      <c r="L178" s="22">
        <f t="shared" si="49"/>
        <v>0</v>
      </c>
      <c r="M178" s="22">
        <f t="shared" si="50"/>
        <v>0</v>
      </c>
      <c r="N178" s="22">
        <f t="shared" si="38"/>
        <v>5593.1684999999998</v>
      </c>
    </row>
    <row r="179" spans="1:14" ht="14.45" hidden="1" x14ac:dyDescent="0.35">
      <c r="A179" s="2"/>
      <c r="B179" s="9">
        <v>13</v>
      </c>
      <c r="C179" s="8" t="s">
        <v>58</v>
      </c>
      <c r="D179" s="3">
        <v>0</v>
      </c>
      <c r="E179" s="3">
        <v>0</v>
      </c>
      <c r="F179" s="3">
        <v>0</v>
      </c>
      <c r="G179" s="3">
        <v>0</v>
      </c>
      <c r="H179" s="1">
        <v>0.87319999999999998</v>
      </c>
      <c r="I179" s="11">
        <f t="shared" si="43"/>
        <v>0</v>
      </c>
      <c r="J179" s="3">
        <f>I179</f>
        <v>0</v>
      </c>
      <c r="K179" s="3">
        <f>IF(H179&lt;0.57,J179,0)</f>
        <v>0</v>
      </c>
      <c r="L179" s="3">
        <f t="shared" si="49"/>
        <v>0</v>
      </c>
      <c r="M179" s="3">
        <f t="shared" si="50"/>
        <v>0</v>
      </c>
      <c r="N179" s="3">
        <f t="shared" si="38"/>
        <v>0</v>
      </c>
    </row>
    <row r="180" spans="1:14" ht="14.45" hidden="1" x14ac:dyDescent="0.35">
      <c r="A180" s="2"/>
      <c r="B180" s="9">
        <v>13</v>
      </c>
      <c r="C180" s="8" t="s">
        <v>60</v>
      </c>
      <c r="D180" s="3">
        <v>0</v>
      </c>
      <c r="E180" s="3">
        <v>0</v>
      </c>
      <c r="F180" s="3">
        <v>0</v>
      </c>
      <c r="G180" s="3">
        <v>0</v>
      </c>
      <c r="H180" s="1">
        <v>0.82379999999999998</v>
      </c>
      <c r="I180" s="11">
        <f t="shared" si="43"/>
        <v>0</v>
      </c>
      <c r="J180" s="3">
        <f>I180</f>
        <v>0</v>
      </c>
      <c r="K180" s="3">
        <f>IF(H180&lt;0.57,J180,0)</f>
        <v>0</v>
      </c>
      <c r="L180" s="3">
        <f t="shared" si="49"/>
        <v>0</v>
      </c>
      <c r="M180" s="3">
        <f t="shared" si="50"/>
        <v>0</v>
      </c>
      <c r="N180" s="3">
        <f t="shared" si="38"/>
        <v>0</v>
      </c>
    </row>
    <row r="181" spans="1:14" ht="14.45" hidden="1" x14ac:dyDescent="0.35">
      <c r="A181" s="2"/>
      <c r="B181" s="9">
        <v>13</v>
      </c>
      <c r="C181" s="8" t="s">
        <v>147</v>
      </c>
      <c r="D181" s="3">
        <v>0</v>
      </c>
      <c r="E181" s="3">
        <v>0</v>
      </c>
      <c r="F181" s="3">
        <v>0</v>
      </c>
      <c r="G181" s="3">
        <v>0</v>
      </c>
      <c r="H181" s="1">
        <v>0.42159999999999997</v>
      </c>
      <c r="I181" s="11">
        <f t="shared" si="43"/>
        <v>0</v>
      </c>
      <c r="J181" s="3">
        <f>I181</f>
        <v>0</v>
      </c>
      <c r="K181" s="3">
        <f>IF(H181&lt;0.57,J181,0)</f>
        <v>0</v>
      </c>
      <c r="L181" s="3">
        <f t="shared" si="49"/>
        <v>0</v>
      </c>
      <c r="M181" s="3">
        <f t="shared" si="50"/>
        <v>0</v>
      </c>
      <c r="N181" s="3">
        <f t="shared" si="38"/>
        <v>0</v>
      </c>
    </row>
    <row r="182" spans="1:14" hidden="1" thickBot="1" x14ac:dyDescent="0.4">
      <c r="A182" s="2"/>
      <c r="B182" s="16">
        <v>13</v>
      </c>
      <c r="C182" s="17" t="s">
        <v>66</v>
      </c>
      <c r="D182" s="18">
        <v>0</v>
      </c>
      <c r="E182" s="18">
        <v>0</v>
      </c>
      <c r="F182" s="18">
        <v>0</v>
      </c>
      <c r="G182" s="18">
        <v>0</v>
      </c>
      <c r="H182" s="19">
        <v>0.52380000000000004</v>
      </c>
      <c r="I182" s="20">
        <f t="shared" si="43"/>
        <v>0</v>
      </c>
      <c r="J182" s="3">
        <f>I182</f>
        <v>0</v>
      </c>
      <c r="K182" s="3">
        <f>IF(H182&lt;0.57,J182,0)</f>
        <v>0</v>
      </c>
      <c r="L182" s="3">
        <f t="shared" si="49"/>
        <v>0</v>
      </c>
      <c r="M182" s="3">
        <f t="shared" si="50"/>
        <v>0</v>
      </c>
      <c r="N182" s="3">
        <f t="shared" si="38"/>
        <v>0</v>
      </c>
    </row>
    <row r="183" spans="1:14" ht="18.600000000000001" customHeight="1" x14ac:dyDescent="0.25">
      <c r="A183" s="2"/>
      <c r="B183" s="44">
        <v>14</v>
      </c>
      <c r="C183" s="8" t="s">
        <v>32</v>
      </c>
      <c r="D183" s="3">
        <v>24.32</v>
      </c>
      <c r="E183" s="3">
        <v>352.08</v>
      </c>
      <c r="F183" s="3">
        <v>0.03</v>
      </c>
      <c r="G183" s="3">
        <v>0.01</v>
      </c>
      <c r="H183" s="1">
        <v>0.38229999999999997</v>
      </c>
      <c r="I183" s="11">
        <f t="shared" si="43"/>
        <v>376.43999999999994</v>
      </c>
      <c r="J183" s="3">
        <f t="shared" ref="J183:J196" si="51">SUM(E183:H183)</f>
        <v>352.50229999999993</v>
      </c>
      <c r="K183" s="3">
        <f t="shared" ref="K183:K196" si="52">SUM(F183:I183)</f>
        <v>376.86229999999995</v>
      </c>
      <c r="L183" s="3">
        <f t="shared" ref="L183:L196" si="53">SUM(G183:J183)</f>
        <v>729.33459999999991</v>
      </c>
      <c r="M183" s="3">
        <f t="shared" ref="M183:M196" si="54">SUM(H183:K183)</f>
        <v>1106.1868999999999</v>
      </c>
      <c r="N183" s="3">
        <f t="shared" si="38"/>
        <v>1483.0491999999999</v>
      </c>
    </row>
    <row r="184" spans="1:14" x14ac:dyDescent="0.25">
      <c r="A184" s="2"/>
      <c r="B184" s="45"/>
      <c r="C184" s="8" t="s">
        <v>120</v>
      </c>
      <c r="D184" s="3">
        <v>58.58</v>
      </c>
      <c r="E184" s="3">
        <v>483.15</v>
      </c>
      <c r="F184" s="3">
        <v>0.08</v>
      </c>
      <c r="G184" s="3">
        <v>0.03</v>
      </c>
      <c r="H184" s="1">
        <v>0</v>
      </c>
      <c r="I184" s="11">
        <f t="shared" si="43"/>
        <v>541.84</v>
      </c>
      <c r="J184" s="3">
        <f t="shared" si="51"/>
        <v>483.25999999999993</v>
      </c>
      <c r="K184" s="3">
        <f t="shared" si="52"/>
        <v>541.95000000000005</v>
      </c>
      <c r="L184" s="3">
        <f t="shared" si="53"/>
        <v>1025.1299999999999</v>
      </c>
      <c r="M184" s="3">
        <f t="shared" si="54"/>
        <v>1567.05</v>
      </c>
      <c r="N184" s="3">
        <f t="shared" si="38"/>
        <v>2109</v>
      </c>
    </row>
    <row r="185" spans="1:14" x14ac:dyDescent="0.25">
      <c r="A185" s="2"/>
      <c r="B185" s="45"/>
      <c r="C185" s="8" t="s">
        <v>31</v>
      </c>
      <c r="D185" s="3">
        <v>12.15</v>
      </c>
      <c r="E185" s="3">
        <v>175.9</v>
      </c>
      <c r="F185" s="3">
        <v>0.01</v>
      </c>
      <c r="G185" s="3">
        <v>0.01</v>
      </c>
      <c r="H185" s="1">
        <v>0.1915</v>
      </c>
      <c r="I185" s="11">
        <f t="shared" si="43"/>
        <v>188.07</v>
      </c>
      <c r="J185" s="3">
        <f t="shared" si="51"/>
        <v>176.11149999999998</v>
      </c>
      <c r="K185" s="3">
        <f t="shared" si="52"/>
        <v>188.28149999999999</v>
      </c>
      <c r="L185" s="3">
        <f t="shared" si="53"/>
        <v>364.38299999999998</v>
      </c>
      <c r="M185" s="3">
        <f t="shared" si="54"/>
        <v>552.65449999999987</v>
      </c>
      <c r="N185" s="3">
        <f t="shared" si="38"/>
        <v>740.93599999999992</v>
      </c>
    </row>
    <row r="186" spans="1:14" x14ac:dyDescent="0.25">
      <c r="A186" s="2"/>
      <c r="B186" s="45"/>
      <c r="C186" s="8" t="s">
        <v>121</v>
      </c>
      <c r="D186" s="3">
        <v>52.34</v>
      </c>
      <c r="E186" s="3">
        <v>431.69</v>
      </c>
      <c r="F186" s="3">
        <v>7.0000000000000007E-2</v>
      </c>
      <c r="G186" s="3">
        <v>0.02</v>
      </c>
      <c r="H186" s="1">
        <v>0.47370000000000001</v>
      </c>
      <c r="I186" s="11">
        <f t="shared" si="43"/>
        <v>484.11999999999995</v>
      </c>
      <c r="J186" s="3">
        <f t="shared" si="51"/>
        <v>432.25369999999998</v>
      </c>
      <c r="K186" s="3">
        <f t="shared" si="52"/>
        <v>484.68369999999993</v>
      </c>
      <c r="L186" s="3">
        <f t="shared" si="53"/>
        <v>916.86739999999986</v>
      </c>
      <c r="M186" s="3">
        <f t="shared" si="54"/>
        <v>1401.5310999999997</v>
      </c>
      <c r="N186" s="3">
        <f t="shared" si="38"/>
        <v>1886.2147999999997</v>
      </c>
    </row>
    <row r="187" spans="1:14" x14ac:dyDescent="0.25">
      <c r="A187" s="2"/>
      <c r="B187" s="45"/>
      <c r="C187" s="8" t="s">
        <v>123</v>
      </c>
      <c r="D187" s="3">
        <v>43.41</v>
      </c>
      <c r="E187" s="3">
        <v>358.05</v>
      </c>
      <c r="F187" s="3">
        <v>0.06</v>
      </c>
      <c r="G187" s="3">
        <v>0.01</v>
      </c>
      <c r="H187" s="1">
        <v>0.40579999999999999</v>
      </c>
      <c r="I187" s="11">
        <f t="shared" si="43"/>
        <v>401.53000000000003</v>
      </c>
      <c r="J187" s="3">
        <f t="shared" si="51"/>
        <v>358.5258</v>
      </c>
      <c r="K187" s="3">
        <f t="shared" si="52"/>
        <v>402.00580000000002</v>
      </c>
      <c r="L187" s="3">
        <f t="shared" si="53"/>
        <v>760.47160000000008</v>
      </c>
      <c r="M187" s="3">
        <f t="shared" si="54"/>
        <v>1162.4674</v>
      </c>
      <c r="N187" s="3">
        <f t="shared" si="38"/>
        <v>1564.4731999999999</v>
      </c>
    </row>
    <row r="188" spans="1:14" x14ac:dyDescent="0.25">
      <c r="A188" s="2"/>
      <c r="B188" s="45"/>
      <c r="C188" s="8" t="s">
        <v>126</v>
      </c>
      <c r="D188" s="3">
        <v>636.62</v>
      </c>
      <c r="E188" s="3">
        <v>5250.57</v>
      </c>
      <c r="F188" s="3">
        <v>0.87</v>
      </c>
      <c r="G188" s="3">
        <v>0.27</v>
      </c>
      <c r="H188" s="1">
        <v>0.5998</v>
      </c>
      <c r="I188" s="11">
        <f t="shared" si="43"/>
        <v>5888.33</v>
      </c>
      <c r="J188" s="3">
        <f t="shared" si="51"/>
        <v>5252.3098</v>
      </c>
      <c r="K188" s="3">
        <f t="shared" si="52"/>
        <v>5890.0698000000002</v>
      </c>
      <c r="L188" s="3">
        <f t="shared" si="53"/>
        <v>11141.509600000001</v>
      </c>
      <c r="M188" s="3">
        <f t="shared" si="54"/>
        <v>17031.309400000002</v>
      </c>
      <c r="N188" s="3">
        <f t="shared" si="38"/>
        <v>22921.379200000003</v>
      </c>
    </row>
    <row r="189" spans="1:14" x14ac:dyDescent="0.25">
      <c r="A189" s="2"/>
      <c r="B189" s="45"/>
      <c r="C189" s="8" t="s">
        <v>288</v>
      </c>
      <c r="D189" s="3">
        <v>1915.51</v>
      </c>
      <c r="E189" s="3">
        <v>12177.34</v>
      </c>
      <c r="F189" s="3">
        <v>2.62</v>
      </c>
      <c r="G189" s="3">
        <v>0.79</v>
      </c>
      <c r="H189" s="1">
        <v>0.7681</v>
      </c>
      <c r="I189" s="11">
        <f t="shared" si="43"/>
        <v>14096.260000000002</v>
      </c>
      <c r="J189" s="3">
        <f t="shared" si="51"/>
        <v>12181.518100000001</v>
      </c>
      <c r="K189" s="3">
        <f t="shared" si="52"/>
        <v>14100.438100000001</v>
      </c>
      <c r="L189" s="3">
        <f t="shared" si="53"/>
        <v>26279.336200000005</v>
      </c>
      <c r="M189" s="3">
        <f t="shared" si="54"/>
        <v>40378.984300000004</v>
      </c>
      <c r="N189" s="3">
        <f t="shared" si="38"/>
        <v>54479.422400000003</v>
      </c>
    </row>
    <row r="190" spans="1:14" ht="14.45" hidden="1" customHeight="1" x14ac:dyDescent="0.35">
      <c r="A190" s="2"/>
      <c r="B190" s="45"/>
      <c r="C190" s="8" t="s">
        <v>26</v>
      </c>
      <c r="D190" s="3">
        <v>3.38</v>
      </c>
      <c r="E190" s="3">
        <v>48.91</v>
      </c>
      <c r="F190" s="3">
        <v>0.01</v>
      </c>
      <c r="G190" s="3">
        <v>0</v>
      </c>
      <c r="H190" s="1">
        <v>0.23380000000000001</v>
      </c>
      <c r="I190" s="11">
        <f t="shared" si="43"/>
        <v>52.3</v>
      </c>
      <c r="J190" s="3">
        <f t="shared" si="51"/>
        <v>49.153799999999997</v>
      </c>
      <c r="K190" s="3">
        <f t="shared" si="52"/>
        <v>52.543799999999997</v>
      </c>
      <c r="L190" s="3">
        <f t="shared" si="53"/>
        <v>101.6876</v>
      </c>
      <c r="M190" s="3">
        <f t="shared" si="54"/>
        <v>154.23140000000001</v>
      </c>
      <c r="N190" s="3">
        <f t="shared" si="38"/>
        <v>206.77520000000001</v>
      </c>
    </row>
    <row r="191" spans="1:14" x14ac:dyDescent="0.25">
      <c r="A191" s="2"/>
      <c r="B191" s="45"/>
      <c r="C191" s="8" t="s">
        <v>124</v>
      </c>
      <c r="D191" s="3">
        <v>53.78</v>
      </c>
      <c r="E191" s="3">
        <v>443.53</v>
      </c>
      <c r="F191" s="3">
        <v>7.0000000000000007E-2</v>
      </c>
      <c r="G191" s="3">
        <v>0.02</v>
      </c>
      <c r="H191" s="1">
        <v>0.65710000000000002</v>
      </c>
      <c r="I191" s="11">
        <f t="shared" si="43"/>
        <v>497.39999999999992</v>
      </c>
      <c r="J191" s="3">
        <f t="shared" si="51"/>
        <v>444.27709999999996</v>
      </c>
      <c r="K191" s="3">
        <f t="shared" si="52"/>
        <v>498.14709999999991</v>
      </c>
      <c r="L191" s="3">
        <f t="shared" si="53"/>
        <v>942.35419999999988</v>
      </c>
      <c r="M191" s="3">
        <f t="shared" si="54"/>
        <v>1440.4812999999999</v>
      </c>
      <c r="N191" s="3">
        <f t="shared" si="38"/>
        <v>1938.6283999999998</v>
      </c>
    </row>
    <row r="192" spans="1:14" x14ac:dyDescent="0.25">
      <c r="A192" s="2"/>
      <c r="B192" s="45"/>
      <c r="C192" s="8" t="s">
        <v>128</v>
      </c>
      <c r="D192" s="3">
        <v>165.5</v>
      </c>
      <c r="E192" s="3">
        <v>1364.94</v>
      </c>
      <c r="F192" s="3">
        <v>0.23</v>
      </c>
      <c r="G192" s="3">
        <v>7.0000000000000007E-2</v>
      </c>
      <c r="H192" s="1">
        <v>0.36649999999999999</v>
      </c>
      <c r="I192" s="11">
        <f t="shared" si="43"/>
        <v>1530.74</v>
      </c>
      <c r="J192" s="3">
        <f t="shared" si="51"/>
        <v>1365.6065000000001</v>
      </c>
      <c r="K192" s="3">
        <f t="shared" si="52"/>
        <v>1531.4065000000001</v>
      </c>
      <c r="L192" s="3">
        <f t="shared" si="53"/>
        <v>2896.7830000000004</v>
      </c>
      <c r="M192" s="3">
        <f t="shared" si="54"/>
        <v>4428.1195000000007</v>
      </c>
      <c r="N192" s="3">
        <f t="shared" si="38"/>
        <v>5959.5260000000007</v>
      </c>
    </row>
    <row r="193" spans="1:14" x14ac:dyDescent="0.25">
      <c r="A193" s="2"/>
      <c r="B193" s="45"/>
      <c r="C193" s="8" t="s">
        <v>202</v>
      </c>
      <c r="D193" s="3">
        <v>2647.48</v>
      </c>
      <c r="E193" s="3">
        <v>35934.99</v>
      </c>
      <c r="F193" s="3">
        <v>3.6</v>
      </c>
      <c r="G193" s="3">
        <v>1.1100000000000001</v>
      </c>
      <c r="H193" s="1">
        <v>0.54169999999999996</v>
      </c>
      <c r="I193" s="11">
        <f t="shared" si="43"/>
        <v>38587.18</v>
      </c>
      <c r="J193" s="3">
        <f t="shared" si="51"/>
        <v>35940.241699999999</v>
      </c>
      <c r="K193" s="3">
        <f t="shared" si="52"/>
        <v>38592.431700000001</v>
      </c>
      <c r="L193" s="3">
        <f t="shared" si="53"/>
        <v>74529.073399999994</v>
      </c>
      <c r="M193" s="3">
        <f t="shared" si="54"/>
        <v>113120.39510000001</v>
      </c>
      <c r="N193" s="3">
        <f t="shared" si="38"/>
        <v>151712.82680000001</v>
      </c>
    </row>
    <row r="194" spans="1:14" x14ac:dyDescent="0.25">
      <c r="A194" s="2"/>
      <c r="B194" s="45"/>
      <c r="C194" s="8" t="s">
        <v>293</v>
      </c>
      <c r="D194" s="3">
        <v>1558.06</v>
      </c>
      <c r="E194" s="3">
        <v>9904.93</v>
      </c>
      <c r="F194" s="3">
        <v>2.11</v>
      </c>
      <c r="G194" s="3">
        <v>0.66</v>
      </c>
      <c r="H194" s="1">
        <v>0.996</v>
      </c>
      <c r="I194" s="11">
        <f t="shared" si="43"/>
        <v>11465.76</v>
      </c>
      <c r="J194" s="3">
        <f t="shared" si="51"/>
        <v>9908.6959999999999</v>
      </c>
      <c r="K194" s="3">
        <f t="shared" si="52"/>
        <v>11469.526</v>
      </c>
      <c r="L194" s="3">
        <f t="shared" si="53"/>
        <v>21376.112000000001</v>
      </c>
      <c r="M194" s="3">
        <f t="shared" si="54"/>
        <v>32844.977999999996</v>
      </c>
      <c r="N194" s="3">
        <f t="shared" ref="N194:N257" si="55">K194+M194</f>
        <v>44314.503999999994</v>
      </c>
    </row>
    <row r="195" spans="1:14" x14ac:dyDescent="0.25">
      <c r="A195" s="2"/>
      <c r="B195" s="45"/>
      <c r="C195" s="8" t="s">
        <v>201</v>
      </c>
      <c r="D195" s="3">
        <v>5444.82</v>
      </c>
      <c r="E195" s="3">
        <v>73904.039999999994</v>
      </c>
      <c r="F195" s="3">
        <v>7.42</v>
      </c>
      <c r="G195" s="3">
        <v>2.27</v>
      </c>
      <c r="H195" s="1">
        <v>0</v>
      </c>
      <c r="I195" s="11">
        <f t="shared" si="43"/>
        <v>79358.549999999988</v>
      </c>
      <c r="J195" s="3">
        <f t="shared" si="51"/>
        <v>73913.73</v>
      </c>
      <c r="K195" s="3">
        <f t="shared" si="52"/>
        <v>79368.239999999991</v>
      </c>
      <c r="L195" s="3">
        <f t="shared" si="53"/>
        <v>153274.54999999999</v>
      </c>
      <c r="M195" s="3">
        <f t="shared" si="54"/>
        <v>232640.51999999996</v>
      </c>
      <c r="N195" s="3">
        <f t="shared" si="55"/>
        <v>312008.75999999995</v>
      </c>
    </row>
    <row r="196" spans="1:14" x14ac:dyDescent="0.25">
      <c r="A196" s="2"/>
      <c r="B196" s="45"/>
      <c r="C196" s="8" t="s">
        <v>280</v>
      </c>
      <c r="D196" s="3">
        <v>2050.6</v>
      </c>
      <c r="E196" s="3">
        <v>13036.16</v>
      </c>
      <c r="F196" s="3">
        <v>2.8</v>
      </c>
      <c r="G196" s="3">
        <v>0.85</v>
      </c>
      <c r="H196" s="1">
        <v>0.45529999999999998</v>
      </c>
      <c r="I196" s="11">
        <f t="shared" si="43"/>
        <v>15090.41</v>
      </c>
      <c r="J196" s="3">
        <f t="shared" si="51"/>
        <v>13040.265299999999</v>
      </c>
      <c r="K196" s="3">
        <f t="shared" si="52"/>
        <v>15094.515299999999</v>
      </c>
      <c r="L196" s="3">
        <f t="shared" si="53"/>
        <v>28131.980599999999</v>
      </c>
      <c r="M196" s="3">
        <f t="shared" si="54"/>
        <v>43225.645899999996</v>
      </c>
      <c r="N196" s="3">
        <f t="shared" si="55"/>
        <v>58320.161199999995</v>
      </c>
    </row>
    <row r="197" spans="1:14" ht="14.45" hidden="1" customHeight="1" x14ac:dyDescent="0.35">
      <c r="A197" s="2"/>
      <c r="B197" s="45"/>
      <c r="C197" s="8" t="s">
        <v>11</v>
      </c>
      <c r="D197" s="3">
        <v>0</v>
      </c>
      <c r="E197" s="3">
        <v>0</v>
      </c>
      <c r="F197" s="3">
        <v>0</v>
      </c>
      <c r="G197" s="3">
        <v>0</v>
      </c>
      <c r="H197" s="1">
        <v>0.65090000000000003</v>
      </c>
      <c r="I197" s="11">
        <f t="shared" si="43"/>
        <v>0</v>
      </c>
      <c r="J197" s="3">
        <f>I197</f>
        <v>0</v>
      </c>
      <c r="K197" s="3">
        <f>IF(H197&lt;0.57,J197,0)</f>
        <v>0</v>
      </c>
      <c r="L197" s="3">
        <f>SUM(G197:J197)</f>
        <v>0.65090000000000003</v>
      </c>
      <c r="M197" s="3">
        <f>SUM(H197:K197)</f>
        <v>0.65090000000000003</v>
      </c>
      <c r="N197" s="3">
        <f t="shared" si="55"/>
        <v>0.65090000000000003</v>
      </c>
    </row>
    <row r="198" spans="1:14" x14ac:dyDescent="0.25">
      <c r="A198" s="2"/>
      <c r="B198" s="45"/>
      <c r="C198" s="8" t="s">
        <v>125</v>
      </c>
      <c r="D198" s="3">
        <v>18.72</v>
      </c>
      <c r="E198" s="3">
        <v>154.38</v>
      </c>
      <c r="F198" s="3">
        <v>0.02</v>
      </c>
      <c r="G198" s="3">
        <v>0.01</v>
      </c>
      <c r="H198" s="1">
        <v>0</v>
      </c>
      <c r="I198" s="11">
        <f t="shared" si="43"/>
        <v>173.13</v>
      </c>
      <c r="J198" s="3">
        <f t="shared" ref="J198:J220" si="56">SUM(E198:H198)</f>
        <v>154.41</v>
      </c>
      <c r="K198" s="3">
        <f t="shared" ref="K198:K220" si="57">SUM(F198:I198)</f>
        <v>173.16</v>
      </c>
      <c r="L198" s="3">
        <f>SUM(G198:J198)</f>
        <v>327.54999999999995</v>
      </c>
      <c r="M198" s="3">
        <f>SUM(H198:K198)</f>
        <v>500.69999999999993</v>
      </c>
      <c r="N198" s="3">
        <f t="shared" si="55"/>
        <v>673.8599999999999</v>
      </c>
    </row>
    <row r="199" spans="1:14" x14ac:dyDescent="0.25">
      <c r="A199" s="2"/>
      <c r="B199" s="45"/>
      <c r="C199" s="8" t="s">
        <v>283</v>
      </c>
      <c r="D199" s="3">
        <v>5526.78</v>
      </c>
      <c r="E199" s="3">
        <v>35134.99</v>
      </c>
      <c r="F199" s="3">
        <v>7.53</v>
      </c>
      <c r="G199" s="3">
        <v>2.2999999999999998</v>
      </c>
      <c r="H199" s="1">
        <v>0.48709999999999998</v>
      </c>
      <c r="I199" s="11">
        <f t="shared" si="43"/>
        <v>40671.599999999999</v>
      </c>
      <c r="J199" s="3">
        <f t="shared" si="56"/>
        <v>35145.307099999998</v>
      </c>
      <c r="K199" s="3">
        <f t="shared" si="57"/>
        <v>40681.917099999999</v>
      </c>
      <c r="L199" s="3">
        <f t="shared" ref="L199:L210" si="58">IF(K199=0,J199,0)</f>
        <v>0</v>
      </c>
      <c r="M199" s="3">
        <f t="shared" ref="M199:M210" si="59">IF(L199&gt;70000,L199-70000,0)</f>
        <v>0</v>
      </c>
      <c r="N199" s="3">
        <f t="shared" si="55"/>
        <v>40681.917099999999</v>
      </c>
    </row>
    <row r="200" spans="1:14" x14ac:dyDescent="0.25">
      <c r="A200" s="2"/>
      <c r="B200" s="45"/>
      <c r="C200" s="8" t="s">
        <v>200</v>
      </c>
      <c r="D200" s="3">
        <v>7632.74</v>
      </c>
      <c r="E200" s="3">
        <v>103601.27</v>
      </c>
      <c r="F200" s="3">
        <v>10.41</v>
      </c>
      <c r="G200" s="3">
        <v>3.17</v>
      </c>
      <c r="H200" s="1">
        <v>0.61040000000000005</v>
      </c>
      <c r="I200" s="11">
        <v>33374.28</v>
      </c>
      <c r="J200" s="3">
        <f t="shared" si="56"/>
        <v>103615.46040000001</v>
      </c>
      <c r="K200" s="3">
        <f t="shared" si="57"/>
        <v>33388.470399999998</v>
      </c>
      <c r="L200" s="3">
        <f t="shared" si="58"/>
        <v>0</v>
      </c>
      <c r="M200" s="3">
        <f t="shared" si="59"/>
        <v>0</v>
      </c>
      <c r="N200" s="3">
        <f t="shared" si="55"/>
        <v>33388.470399999998</v>
      </c>
    </row>
    <row r="201" spans="1:14" x14ac:dyDescent="0.25">
      <c r="A201" s="2"/>
      <c r="B201" s="45"/>
      <c r="C201" s="8" t="s">
        <v>203</v>
      </c>
      <c r="D201" s="3">
        <v>88306.05</v>
      </c>
      <c r="E201" s="3">
        <v>1198601.57</v>
      </c>
      <c r="F201" s="3">
        <v>120.39</v>
      </c>
      <c r="G201" s="3">
        <v>36.729999999999997</v>
      </c>
      <c r="H201" s="1">
        <v>0.54449999999999998</v>
      </c>
      <c r="I201" s="11">
        <v>386119.42</v>
      </c>
      <c r="J201" s="3">
        <f t="shared" si="56"/>
        <v>1198759.2345</v>
      </c>
      <c r="K201" s="3">
        <f t="shared" si="57"/>
        <v>386277.0845</v>
      </c>
      <c r="L201" s="3">
        <f t="shared" si="58"/>
        <v>0</v>
      </c>
      <c r="M201" s="3">
        <f t="shared" si="59"/>
        <v>0</v>
      </c>
      <c r="N201" s="3">
        <f t="shared" si="55"/>
        <v>386277.0845</v>
      </c>
    </row>
    <row r="202" spans="1:14" x14ac:dyDescent="0.25">
      <c r="A202" s="2"/>
      <c r="B202" s="45"/>
      <c r="C202" s="8" t="s">
        <v>287</v>
      </c>
      <c r="D202" s="3">
        <v>6240.46</v>
      </c>
      <c r="E202" s="3">
        <v>39672</v>
      </c>
      <c r="F202" s="3">
        <v>8.51</v>
      </c>
      <c r="G202" s="3">
        <v>2.6</v>
      </c>
      <c r="H202" s="1">
        <v>0.93710000000000004</v>
      </c>
      <c r="I202" s="11">
        <f t="shared" si="43"/>
        <v>45923.57</v>
      </c>
      <c r="J202" s="3">
        <f t="shared" si="56"/>
        <v>39684.047100000003</v>
      </c>
      <c r="K202" s="3">
        <f t="shared" si="57"/>
        <v>45935.617100000003</v>
      </c>
      <c r="L202" s="3">
        <f t="shared" si="58"/>
        <v>0</v>
      </c>
      <c r="M202" s="3">
        <f t="shared" si="59"/>
        <v>0</v>
      </c>
      <c r="N202" s="3">
        <f t="shared" si="55"/>
        <v>45935.617100000003</v>
      </c>
    </row>
    <row r="203" spans="1:14" x14ac:dyDescent="0.25">
      <c r="A203" s="2"/>
      <c r="B203" s="45"/>
      <c r="C203" s="8" t="s">
        <v>122</v>
      </c>
      <c r="D203" s="3">
        <v>145.87</v>
      </c>
      <c r="E203" s="3">
        <v>1203.08</v>
      </c>
      <c r="F203" s="3">
        <v>0.2</v>
      </c>
      <c r="G203" s="3">
        <v>0.06</v>
      </c>
      <c r="H203" s="1">
        <v>0</v>
      </c>
      <c r="I203" s="11">
        <f t="shared" si="43"/>
        <v>1349.2099999999998</v>
      </c>
      <c r="J203" s="3">
        <f t="shared" si="56"/>
        <v>1203.3399999999999</v>
      </c>
      <c r="K203" s="3">
        <f t="shared" si="57"/>
        <v>1349.4699999999998</v>
      </c>
      <c r="L203" s="3">
        <f t="shared" si="58"/>
        <v>0</v>
      </c>
      <c r="M203" s="3">
        <f t="shared" si="59"/>
        <v>0</v>
      </c>
      <c r="N203" s="3">
        <f t="shared" si="55"/>
        <v>1349.4699999999998</v>
      </c>
    </row>
    <row r="204" spans="1:14" x14ac:dyDescent="0.25">
      <c r="A204" s="2"/>
      <c r="B204" s="45"/>
      <c r="C204" s="8" t="s">
        <v>279</v>
      </c>
      <c r="D204" s="3">
        <v>1001.08</v>
      </c>
      <c r="E204" s="3">
        <v>6364.07</v>
      </c>
      <c r="F204" s="3">
        <v>1.36</v>
      </c>
      <c r="G204" s="3">
        <v>0.42</v>
      </c>
      <c r="H204" s="1">
        <v>0.88290000000000002</v>
      </c>
      <c r="I204" s="11">
        <f t="shared" si="43"/>
        <v>7366.9299999999994</v>
      </c>
      <c r="J204" s="3">
        <f t="shared" si="56"/>
        <v>6366.7328999999991</v>
      </c>
      <c r="K204" s="3">
        <f t="shared" si="57"/>
        <v>7369.5928999999996</v>
      </c>
      <c r="L204" s="3">
        <f t="shared" si="58"/>
        <v>0</v>
      </c>
      <c r="M204" s="3">
        <f t="shared" si="59"/>
        <v>0</v>
      </c>
      <c r="N204" s="3">
        <f t="shared" si="55"/>
        <v>7369.5928999999996</v>
      </c>
    </row>
    <row r="205" spans="1:14" x14ac:dyDescent="0.25">
      <c r="A205" s="2"/>
      <c r="B205" s="45"/>
      <c r="C205" s="8" t="s">
        <v>291</v>
      </c>
      <c r="D205" s="3">
        <v>5418.3</v>
      </c>
      <c r="E205" s="3">
        <v>34445.39</v>
      </c>
      <c r="F205" s="3">
        <v>7.39</v>
      </c>
      <c r="G205" s="3">
        <v>2.25</v>
      </c>
      <c r="H205" s="1">
        <v>0.82989999999999997</v>
      </c>
      <c r="I205" s="11">
        <f t="shared" si="43"/>
        <v>39873.33</v>
      </c>
      <c r="J205" s="3">
        <f t="shared" si="56"/>
        <v>34455.859899999996</v>
      </c>
      <c r="K205" s="3">
        <f t="shared" si="57"/>
        <v>39883.799899999998</v>
      </c>
      <c r="L205" s="3">
        <f t="shared" si="58"/>
        <v>0</v>
      </c>
      <c r="M205" s="3">
        <f t="shared" si="59"/>
        <v>0</v>
      </c>
      <c r="N205" s="3">
        <f t="shared" si="55"/>
        <v>39883.799899999998</v>
      </c>
    </row>
    <row r="206" spans="1:14" ht="14.45" hidden="1" customHeight="1" x14ac:dyDescent="0.35">
      <c r="A206" s="2"/>
      <c r="B206" s="45"/>
      <c r="C206" s="8" t="s">
        <v>29</v>
      </c>
      <c r="D206" s="3">
        <v>5.8</v>
      </c>
      <c r="E206" s="3">
        <v>83.9</v>
      </c>
      <c r="F206" s="3">
        <v>0.01</v>
      </c>
      <c r="G206" s="3">
        <v>0</v>
      </c>
      <c r="H206" s="1">
        <v>0.41570000000000001</v>
      </c>
      <c r="I206" s="11">
        <f t="shared" si="43"/>
        <v>89.710000000000008</v>
      </c>
      <c r="J206" s="3">
        <f t="shared" si="56"/>
        <v>84.325700000000012</v>
      </c>
      <c r="K206" s="3">
        <f t="shared" si="57"/>
        <v>90.135700000000014</v>
      </c>
      <c r="L206" s="3">
        <f t="shared" si="58"/>
        <v>0</v>
      </c>
      <c r="M206" s="3">
        <f t="shared" si="59"/>
        <v>0</v>
      </c>
      <c r="N206" s="3">
        <f t="shared" si="55"/>
        <v>90.135700000000014</v>
      </c>
    </row>
    <row r="207" spans="1:14" x14ac:dyDescent="0.25">
      <c r="A207" s="2"/>
      <c r="B207" s="45"/>
      <c r="C207" s="8" t="s">
        <v>292</v>
      </c>
      <c r="D207" s="3">
        <v>7825.05</v>
      </c>
      <c r="E207" s="3">
        <v>49745.63</v>
      </c>
      <c r="F207" s="3">
        <v>10.67</v>
      </c>
      <c r="G207" s="3">
        <v>3.25</v>
      </c>
      <c r="H207" s="1">
        <v>0.42909999999999998</v>
      </c>
      <c r="I207" s="11">
        <f t="shared" si="43"/>
        <v>57584.6</v>
      </c>
      <c r="J207" s="3">
        <f t="shared" si="56"/>
        <v>49759.979099999997</v>
      </c>
      <c r="K207" s="3">
        <f t="shared" si="57"/>
        <v>57598.949099999998</v>
      </c>
      <c r="L207" s="3">
        <f t="shared" si="58"/>
        <v>0</v>
      </c>
      <c r="M207" s="3">
        <f t="shared" si="59"/>
        <v>0</v>
      </c>
      <c r="N207" s="3">
        <f t="shared" si="55"/>
        <v>57598.949099999998</v>
      </c>
    </row>
    <row r="208" spans="1:14" x14ac:dyDescent="0.25">
      <c r="A208" s="2"/>
      <c r="B208" s="45"/>
      <c r="C208" s="8" t="s">
        <v>127</v>
      </c>
      <c r="D208" s="3">
        <v>850.1</v>
      </c>
      <c r="E208" s="3">
        <v>7011.19</v>
      </c>
      <c r="F208" s="3">
        <v>1.1599999999999999</v>
      </c>
      <c r="G208" s="3">
        <v>0.35</v>
      </c>
      <c r="H208" s="1">
        <v>0.50309999999999999</v>
      </c>
      <c r="I208" s="11">
        <f t="shared" si="43"/>
        <v>7862.8</v>
      </c>
      <c r="J208" s="3">
        <f t="shared" si="56"/>
        <v>7013.2030999999997</v>
      </c>
      <c r="K208" s="3">
        <f t="shared" si="57"/>
        <v>7864.8131000000003</v>
      </c>
      <c r="L208" s="3">
        <f t="shared" si="58"/>
        <v>0</v>
      </c>
      <c r="M208" s="3">
        <f t="shared" si="59"/>
        <v>0</v>
      </c>
      <c r="N208" s="3">
        <f t="shared" si="55"/>
        <v>7864.8131000000003</v>
      </c>
    </row>
    <row r="209" spans="1:14" x14ac:dyDescent="0.25">
      <c r="A209" s="2"/>
      <c r="B209" s="45"/>
      <c r="C209" s="8" t="s">
        <v>119</v>
      </c>
      <c r="D209" s="3">
        <v>58.93</v>
      </c>
      <c r="E209" s="3">
        <v>486.01</v>
      </c>
      <c r="F209" s="3">
        <v>0.08</v>
      </c>
      <c r="G209" s="3">
        <v>0.03</v>
      </c>
      <c r="H209" s="1">
        <v>0.82609999999999995</v>
      </c>
      <c r="I209" s="11">
        <f t="shared" ref="I209:I272" si="60">SUM(D209:G209)</f>
        <v>545.04999999999995</v>
      </c>
      <c r="J209" s="3">
        <f t="shared" si="56"/>
        <v>486.94609999999994</v>
      </c>
      <c r="K209" s="3">
        <f t="shared" si="57"/>
        <v>545.98609999999996</v>
      </c>
      <c r="L209" s="3">
        <f t="shared" si="58"/>
        <v>0</v>
      </c>
      <c r="M209" s="3">
        <f t="shared" si="59"/>
        <v>0</v>
      </c>
      <c r="N209" s="3">
        <f t="shared" si="55"/>
        <v>545.98609999999996</v>
      </c>
    </row>
    <row r="210" spans="1:14" ht="15.75" thickBot="1" x14ac:dyDescent="0.3">
      <c r="A210" s="2"/>
      <c r="B210" s="46"/>
      <c r="C210" s="17" t="s">
        <v>281</v>
      </c>
      <c r="D210" s="18">
        <v>26353.02</v>
      </c>
      <c r="E210" s="18">
        <v>167532.17000000001</v>
      </c>
      <c r="F210" s="18">
        <v>35.93</v>
      </c>
      <c r="G210" s="18">
        <v>10.96</v>
      </c>
      <c r="H210" s="19">
        <v>0.8538</v>
      </c>
      <c r="I210" s="20">
        <f t="shared" si="60"/>
        <v>193932.08</v>
      </c>
      <c r="J210" s="3">
        <f t="shared" si="56"/>
        <v>167579.91380000001</v>
      </c>
      <c r="K210" s="3">
        <f t="shared" si="57"/>
        <v>193979.82379999998</v>
      </c>
      <c r="L210" s="3">
        <f t="shared" si="58"/>
        <v>0</v>
      </c>
      <c r="M210" s="3">
        <f t="shared" si="59"/>
        <v>0</v>
      </c>
      <c r="N210" s="3">
        <f t="shared" si="55"/>
        <v>193979.82379999998</v>
      </c>
    </row>
    <row r="211" spans="1:14" ht="18.600000000000001" customHeight="1" x14ac:dyDescent="0.25">
      <c r="A211" s="2"/>
      <c r="B211" s="44">
        <v>15</v>
      </c>
      <c r="C211" s="8" t="s">
        <v>120</v>
      </c>
      <c r="D211" s="3">
        <v>58.58</v>
      </c>
      <c r="E211" s="3">
        <v>483.15</v>
      </c>
      <c r="F211" s="3">
        <v>0.08</v>
      </c>
      <c r="G211" s="3">
        <v>0.03</v>
      </c>
      <c r="H211" s="1">
        <v>0</v>
      </c>
      <c r="I211" s="11">
        <f t="shared" si="60"/>
        <v>541.84</v>
      </c>
      <c r="J211" s="3">
        <f t="shared" si="56"/>
        <v>483.25999999999993</v>
      </c>
      <c r="K211" s="3">
        <f t="shared" si="57"/>
        <v>541.95000000000005</v>
      </c>
      <c r="L211" s="3">
        <f t="shared" ref="L211:M216" si="61">SUM(G211:J211)</f>
        <v>1025.1299999999999</v>
      </c>
      <c r="M211" s="3">
        <f t="shared" si="61"/>
        <v>1567.05</v>
      </c>
      <c r="N211" s="3">
        <f t="shared" si="55"/>
        <v>2109</v>
      </c>
    </row>
    <row r="212" spans="1:14" x14ac:dyDescent="0.25">
      <c r="A212" s="2"/>
      <c r="B212" s="45"/>
      <c r="C212" s="8" t="s">
        <v>282</v>
      </c>
      <c r="D212" s="3">
        <v>4885.5600000000004</v>
      </c>
      <c r="E212" s="3">
        <v>31058.65</v>
      </c>
      <c r="F212" s="3">
        <v>6.66</v>
      </c>
      <c r="G212" s="3">
        <v>2.0299999999999998</v>
      </c>
      <c r="H212" s="1">
        <v>0.53180000000000005</v>
      </c>
      <c r="I212" s="11">
        <f t="shared" si="60"/>
        <v>35952.9</v>
      </c>
      <c r="J212" s="3">
        <f t="shared" si="56"/>
        <v>31067.871800000001</v>
      </c>
      <c r="K212" s="3">
        <f t="shared" si="57"/>
        <v>35962.121800000001</v>
      </c>
      <c r="L212" s="3">
        <f t="shared" si="61"/>
        <v>67023.333600000013</v>
      </c>
      <c r="M212" s="3">
        <f t="shared" si="61"/>
        <v>102983.42540000001</v>
      </c>
      <c r="N212" s="3">
        <f t="shared" si="55"/>
        <v>138945.5472</v>
      </c>
    </row>
    <row r="213" spans="1:14" x14ac:dyDescent="0.25">
      <c r="A213" s="2"/>
      <c r="B213" s="45"/>
      <c r="C213" s="8" t="s">
        <v>285</v>
      </c>
      <c r="D213" s="3">
        <v>5888.44</v>
      </c>
      <c r="E213" s="3">
        <v>37434.18</v>
      </c>
      <c r="F213" s="3">
        <v>8.0299999999999994</v>
      </c>
      <c r="G213" s="3">
        <v>2.4500000000000002</v>
      </c>
      <c r="H213" s="1">
        <v>0.83130000000000004</v>
      </c>
      <c r="I213" s="11">
        <f t="shared" si="60"/>
        <v>43333.1</v>
      </c>
      <c r="J213" s="3">
        <f t="shared" si="56"/>
        <v>37445.491299999994</v>
      </c>
      <c r="K213" s="3">
        <f t="shared" si="57"/>
        <v>43344.4113</v>
      </c>
      <c r="L213" s="3">
        <f t="shared" si="61"/>
        <v>80781.872600000002</v>
      </c>
      <c r="M213" s="3">
        <f t="shared" si="61"/>
        <v>124123.8339</v>
      </c>
      <c r="N213" s="3">
        <f t="shared" si="55"/>
        <v>167468.2452</v>
      </c>
    </row>
    <row r="214" spans="1:14" x14ac:dyDescent="0.25">
      <c r="A214" s="2"/>
      <c r="B214" s="45"/>
      <c r="C214" s="8" t="s">
        <v>289</v>
      </c>
      <c r="D214" s="3">
        <v>2427.9699999999998</v>
      </c>
      <c r="E214" s="3">
        <v>15435.18</v>
      </c>
      <c r="F214" s="3">
        <v>3.31</v>
      </c>
      <c r="G214" s="3">
        <v>1.01</v>
      </c>
      <c r="H214" s="1">
        <v>0.90959999999999996</v>
      </c>
      <c r="I214" s="11">
        <f t="shared" si="60"/>
        <v>17867.47</v>
      </c>
      <c r="J214" s="3">
        <f t="shared" si="56"/>
        <v>15440.409600000001</v>
      </c>
      <c r="K214" s="3">
        <f t="shared" si="57"/>
        <v>17872.6996</v>
      </c>
      <c r="L214" s="3">
        <f t="shared" si="61"/>
        <v>33309.799200000001</v>
      </c>
      <c r="M214" s="3">
        <f t="shared" si="61"/>
        <v>51181.488799999999</v>
      </c>
      <c r="N214" s="3">
        <f t="shared" si="55"/>
        <v>69054.188399999999</v>
      </c>
    </row>
    <row r="215" spans="1:14" x14ac:dyDescent="0.25">
      <c r="A215" s="2"/>
      <c r="B215" s="45"/>
      <c r="C215" s="8" t="s">
        <v>284</v>
      </c>
      <c r="D215" s="3">
        <v>1521.21</v>
      </c>
      <c r="E215" s="3">
        <v>9670.68</v>
      </c>
      <c r="F215" s="3">
        <v>2.08</v>
      </c>
      <c r="G215" s="3">
        <v>0.63</v>
      </c>
      <c r="H215" s="1">
        <v>0.99119999999999997</v>
      </c>
      <c r="I215" s="11">
        <f t="shared" si="60"/>
        <v>11194.599999999999</v>
      </c>
      <c r="J215" s="3">
        <f t="shared" si="56"/>
        <v>9674.3811999999998</v>
      </c>
      <c r="K215" s="3">
        <f t="shared" si="57"/>
        <v>11198.301199999998</v>
      </c>
      <c r="L215" s="3">
        <f t="shared" si="61"/>
        <v>20870.602399999996</v>
      </c>
      <c r="M215" s="3">
        <f t="shared" si="61"/>
        <v>32068.273599999997</v>
      </c>
      <c r="N215" s="3">
        <f t="shared" si="55"/>
        <v>43266.574799999995</v>
      </c>
    </row>
    <row r="216" spans="1:14" x14ac:dyDescent="0.25">
      <c r="A216" s="2"/>
      <c r="B216" s="45"/>
      <c r="C216" s="8" t="s">
        <v>280</v>
      </c>
      <c r="D216" s="3">
        <v>2050.6</v>
      </c>
      <c r="E216" s="3">
        <v>13036.16</v>
      </c>
      <c r="F216" s="3">
        <v>2.8</v>
      </c>
      <c r="G216" s="3">
        <v>0.85</v>
      </c>
      <c r="H216" s="1">
        <v>0.45529999999999998</v>
      </c>
      <c r="I216" s="11">
        <f t="shared" si="60"/>
        <v>15090.41</v>
      </c>
      <c r="J216" s="3">
        <f t="shared" si="56"/>
        <v>13040.265299999999</v>
      </c>
      <c r="K216" s="3">
        <f t="shared" si="57"/>
        <v>15094.515299999999</v>
      </c>
      <c r="L216" s="3">
        <f t="shared" si="61"/>
        <v>28131.980599999999</v>
      </c>
      <c r="M216" s="3">
        <f t="shared" si="61"/>
        <v>43225.645899999996</v>
      </c>
      <c r="N216" s="3">
        <f t="shared" si="55"/>
        <v>58320.161199999995</v>
      </c>
    </row>
    <row r="217" spans="1:14" x14ac:dyDescent="0.25">
      <c r="A217" s="2"/>
      <c r="B217" s="45"/>
      <c r="C217" s="8" t="s">
        <v>283</v>
      </c>
      <c r="D217" s="3">
        <v>5526.78</v>
      </c>
      <c r="E217" s="3">
        <v>35134.99</v>
      </c>
      <c r="F217" s="3">
        <v>7.53</v>
      </c>
      <c r="G217" s="3">
        <v>2.2999999999999998</v>
      </c>
      <c r="H217" s="1">
        <v>0.48709999999999998</v>
      </c>
      <c r="I217" s="11">
        <f t="shared" si="60"/>
        <v>40671.599999999999</v>
      </c>
      <c r="J217" s="3">
        <f t="shared" si="56"/>
        <v>35145.307099999998</v>
      </c>
      <c r="K217" s="3">
        <f t="shared" si="57"/>
        <v>40681.917099999999</v>
      </c>
      <c r="L217" s="3">
        <f t="shared" ref="L217:L225" si="62">IF(K217=0,J217,0)</f>
        <v>0</v>
      </c>
      <c r="M217" s="3">
        <f t="shared" ref="M217:M225" si="63">IF(L217&gt;70000,L217-70000,0)</f>
        <v>0</v>
      </c>
      <c r="N217" s="3">
        <f t="shared" si="55"/>
        <v>40681.917099999999</v>
      </c>
    </row>
    <row r="218" spans="1:14" x14ac:dyDescent="0.25">
      <c r="A218" s="2"/>
      <c r="B218" s="45"/>
      <c r="C218" s="8" t="s">
        <v>286</v>
      </c>
      <c r="D218" s="3">
        <v>10734.39</v>
      </c>
      <c r="E218" s="3">
        <v>68240.98</v>
      </c>
      <c r="F218" s="3">
        <v>14.63</v>
      </c>
      <c r="G218" s="3">
        <v>4.47</v>
      </c>
      <c r="H218" s="1">
        <v>0.93879999999999997</v>
      </c>
      <c r="I218" s="11">
        <f t="shared" si="60"/>
        <v>78994.47</v>
      </c>
      <c r="J218" s="3">
        <f t="shared" si="56"/>
        <v>68261.018800000005</v>
      </c>
      <c r="K218" s="3">
        <f t="shared" si="57"/>
        <v>79014.508799999996</v>
      </c>
      <c r="L218" s="3">
        <f t="shared" si="62"/>
        <v>0</v>
      </c>
      <c r="M218" s="3">
        <f t="shared" si="63"/>
        <v>0</v>
      </c>
      <c r="N218" s="3">
        <f t="shared" si="55"/>
        <v>79014.508799999996</v>
      </c>
    </row>
    <row r="219" spans="1:14" x14ac:dyDescent="0.25">
      <c r="A219" s="2"/>
      <c r="B219" s="45"/>
      <c r="C219" s="8" t="s">
        <v>287</v>
      </c>
      <c r="D219" s="3">
        <v>6240.46</v>
      </c>
      <c r="E219" s="3">
        <v>39672</v>
      </c>
      <c r="F219" s="3">
        <v>8.51</v>
      </c>
      <c r="G219" s="3">
        <v>2.6</v>
      </c>
      <c r="H219" s="1">
        <v>0.93710000000000004</v>
      </c>
      <c r="I219" s="11">
        <f t="shared" si="60"/>
        <v>45923.57</v>
      </c>
      <c r="J219" s="3">
        <f t="shared" si="56"/>
        <v>39684.047100000003</v>
      </c>
      <c r="K219" s="3">
        <f t="shared" si="57"/>
        <v>45935.617100000003</v>
      </c>
      <c r="L219" s="3">
        <f t="shared" si="62"/>
        <v>0</v>
      </c>
      <c r="M219" s="3">
        <f t="shared" si="63"/>
        <v>0</v>
      </c>
      <c r="N219" s="3">
        <f t="shared" si="55"/>
        <v>45935.617100000003</v>
      </c>
    </row>
    <row r="220" spans="1:14" x14ac:dyDescent="0.25">
      <c r="A220" s="2"/>
      <c r="B220" s="45"/>
      <c r="C220" s="8" t="s">
        <v>279</v>
      </c>
      <c r="D220" s="3">
        <v>1001.08</v>
      </c>
      <c r="E220" s="3">
        <v>6364.07</v>
      </c>
      <c r="F220" s="3">
        <v>1.36</v>
      </c>
      <c r="G220" s="3">
        <v>0.42</v>
      </c>
      <c r="H220" s="1">
        <v>0.88290000000000002</v>
      </c>
      <c r="I220" s="11">
        <f t="shared" si="60"/>
        <v>7366.9299999999994</v>
      </c>
      <c r="J220" s="3">
        <f t="shared" si="56"/>
        <v>6366.7328999999991</v>
      </c>
      <c r="K220" s="3">
        <f t="shared" si="57"/>
        <v>7369.5928999999996</v>
      </c>
      <c r="L220" s="3">
        <f t="shared" si="62"/>
        <v>0</v>
      </c>
      <c r="M220" s="3">
        <f t="shared" si="63"/>
        <v>0</v>
      </c>
      <c r="N220" s="3">
        <f t="shared" si="55"/>
        <v>7369.5928999999996</v>
      </c>
    </row>
    <row r="221" spans="1:14" ht="14.45" hidden="1" customHeight="1" x14ac:dyDescent="0.35">
      <c r="A221" s="2"/>
      <c r="B221" s="45"/>
      <c r="C221" s="8" t="s">
        <v>58</v>
      </c>
      <c r="D221" s="3">
        <v>0</v>
      </c>
      <c r="E221" s="3">
        <v>0</v>
      </c>
      <c r="F221" s="3">
        <v>0</v>
      </c>
      <c r="G221" s="3">
        <v>0</v>
      </c>
      <c r="H221" s="1">
        <v>0.87319999999999998</v>
      </c>
      <c r="I221" s="11">
        <f t="shared" si="60"/>
        <v>0</v>
      </c>
      <c r="J221" s="3">
        <f>I221</f>
        <v>0</v>
      </c>
      <c r="K221" s="3">
        <f>IF(H221&lt;0.57,J221,0)</f>
        <v>0</v>
      </c>
      <c r="L221" s="3">
        <f t="shared" si="62"/>
        <v>0</v>
      </c>
      <c r="M221" s="3">
        <f t="shared" si="63"/>
        <v>0</v>
      </c>
      <c r="N221" s="3">
        <f t="shared" si="55"/>
        <v>0</v>
      </c>
    </row>
    <row r="222" spans="1:14" x14ac:dyDescent="0.25">
      <c r="A222" s="2"/>
      <c r="B222" s="45"/>
      <c r="C222" s="8" t="s">
        <v>291</v>
      </c>
      <c r="D222" s="3">
        <v>5418.3</v>
      </c>
      <c r="E222" s="3">
        <v>34445.39</v>
      </c>
      <c r="F222" s="3">
        <v>7.39</v>
      </c>
      <c r="G222" s="3">
        <v>2.25</v>
      </c>
      <c r="H222" s="1">
        <v>0.82989999999999997</v>
      </c>
      <c r="I222" s="11">
        <f t="shared" si="60"/>
        <v>39873.33</v>
      </c>
      <c r="J222" s="3">
        <f t="shared" ref="J222:J230" si="64">SUM(E222:H222)</f>
        <v>34455.859899999996</v>
      </c>
      <c r="K222" s="3">
        <f t="shared" ref="K222:K230" si="65">SUM(F222:I222)</f>
        <v>39883.799899999998</v>
      </c>
      <c r="L222" s="3">
        <f t="shared" si="62"/>
        <v>0</v>
      </c>
      <c r="M222" s="3">
        <f t="shared" si="63"/>
        <v>0</v>
      </c>
      <c r="N222" s="3">
        <f t="shared" si="55"/>
        <v>39883.799899999998</v>
      </c>
    </row>
    <row r="223" spans="1:14" x14ac:dyDescent="0.25">
      <c r="A223" s="2"/>
      <c r="B223" s="45"/>
      <c r="C223" s="8" t="s">
        <v>292</v>
      </c>
      <c r="D223" s="3">
        <v>7825.05</v>
      </c>
      <c r="E223" s="3">
        <v>49745.63</v>
      </c>
      <c r="F223" s="3">
        <v>10.67</v>
      </c>
      <c r="G223" s="3">
        <v>3.25</v>
      </c>
      <c r="H223" s="1">
        <v>0.42909999999999998</v>
      </c>
      <c r="I223" s="11">
        <f t="shared" si="60"/>
        <v>57584.6</v>
      </c>
      <c r="J223" s="3">
        <f t="shared" si="64"/>
        <v>49759.979099999997</v>
      </c>
      <c r="K223" s="3">
        <f t="shared" si="65"/>
        <v>57598.949099999998</v>
      </c>
      <c r="L223" s="3">
        <f t="shared" si="62"/>
        <v>0</v>
      </c>
      <c r="M223" s="3">
        <f t="shared" si="63"/>
        <v>0</v>
      </c>
      <c r="N223" s="3">
        <f t="shared" si="55"/>
        <v>57598.949099999998</v>
      </c>
    </row>
    <row r="224" spans="1:14" x14ac:dyDescent="0.25">
      <c r="A224" s="2"/>
      <c r="B224" s="45"/>
      <c r="C224" s="8" t="s">
        <v>281</v>
      </c>
      <c r="D224" s="3">
        <v>26353.02</v>
      </c>
      <c r="E224" s="3">
        <v>167532.17000000001</v>
      </c>
      <c r="F224" s="3">
        <v>35.93</v>
      </c>
      <c r="G224" s="3">
        <v>10.96</v>
      </c>
      <c r="H224" s="1">
        <v>0.8538</v>
      </c>
      <c r="I224" s="11">
        <f t="shared" si="60"/>
        <v>193932.08</v>
      </c>
      <c r="J224" s="3">
        <f t="shared" si="64"/>
        <v>167579.91380000001</v>
      </c>
      <c r="K224" s="3">
        <f t="shared" si="65"/>
        <v>193979.82379999998</v>
      </c>
      <c r="L224" s="3">
        <f t="shared" si="62"/>
        <v>0</v>
      </c>
      <c r="M224" s="3">
        <f t="shared" si="63"/>
        <v>0</v>
      </c>
      <c r="N224" s="3">
        <f t="shared" si="55"/>
        <v>193979.82379999998</v>
      </c>
    </row>
    <row r="225" spans="1:14" x14ac:dyDescent="0.25">
      <c r="A225" s="2"/>
      <c r="B225" s="50"/>
      <c r="C225" s="40" t="s">
        <v>290</v>
      </c>
      <c r="D225" s="41">
        <v>2127.56</v>
      </c>
      <c r="E225" s="41">
        <v>13525.38</v>
      </c>
      <c r="F225" s="41">
        <v>2.9</v>
      </c>
      <c r="G225" s="41">
        <v>0.89</v>
      </c>
      <c r="H225" s="42">
        <v>0.56769999999999998</v>
      </c>
      <c r="I225" s="43">
        <f t="shared" si="60"/>
        <v>15656.729999999998</v>
      </c>
      <c r="J225" s="3">
        <f t="shared" si="64"/>
        <v>13529.737699999998</v>
      </c>
      <c r="K225" s="3">
        <f t="shared" si="65"/>
        <v>15661.087699999998</v>
      </c>
      <c r="L225" s="3">
        <f t="shared" si="62"/>
        <v>0</v>
      </c>
      <c r="M225" s="3">
        <f t="shared" si="63"/>
        <v>0</v>
      </c>
      <c r="N225" s="3">
        <f t="shared" si="55"/>
        <v>15661.087699999998</v>
      </c>
    </row>
    <row r="226" spans="1:14" x14ac:dyDescent="0.25">
      <c r="A226" s="2"/>
      <c r="B226" s="51">
        <v>16</v>
      </c>
      <c r="C226" s="8" t="s">
        <v>5</v>
      </c>
      <c r="D226" s="3">
        <v>3753.23</v>
      </c>
      <c r="E226" s="3">
        <v>24495.02</v>
      </c>
      <c r="F226" s="3">
        <v>5.12</v>
      </c>
      <c r="G226" s="3">
        <v>1.56</v>
      </c>
      <c r="H226" s="1">
        <v>0.60940000000000005</v>
      </c>
      <c r="I226" s="11">
        <f t="shared" si="60"/>
        <v>28254.93</v>
      </c>
      <c r="J226" s="3">
        <f t="shared" si="64"/>
        <v>24502.309400000002</v>
      </c>
      <c r="K226" s="3">
        <f t="shared" si="65"/>
        <v>28262.219400000002</v>
      </c>
      <c r="L226" s="3">
        <f t="shared" ref="L226:L239" si="66">SUM(G226:J226)</f>
        <v>52759.408800000005</v>
      </c>
      <c r="M226" s="3">
        <f t="shared" ref="M226:M239" si="67">SUM(H226:K226)</f>
        <v>81020.068200000009</v>
      </c>
      <c r="N226" s="3">
        <f t="shared" si="55"/>
        <v>109282.28760000001</v>
      </c>
    </row>
    <row r="227" spans="1:14" x14ac:dyDescent="0.25">
      <c r="A227" s="2"/>
      <c r="B227" s="48"/>
      <c r="C227" s="8" t="s">
        <v>255</v>
      </c>
      <c r="D227" s="3">
        <v>23.43</v>
      </c>
      <c r="E227" s="3">
        <v>173.12</v>
      </c>
      <c r="F227" s="3">
        <v>0.03</v>
      </c>
      <c r="G227" s="3">
        <v>0.01</v>
      </c>
      <c r="H227" s="1">
        <v>0.62670000000000003</v>
      </c>
      <c r="I227" s="11">
        <f t="shared" si="60"/>
        <v>196.59</v>
      </c>
      <c r="J227" s="3">
        <f t="shared" si="64"/>
        <v>173.7867</v>
      </c>
      <c r="K227" s="3">
        <f t="shared" si="65"/>
        <v>197.2567</v>
      </c>
      <c r="L227" s="3">
        <f t="shared" si="66"/>
        <v>371.01339999999999</v>
      </c>
      <c r="M227" s="3">
        <f t="shared" si="67"/>
        <v>568.26009999999997</v>
      </c>
      <c r="N227" s="3">
        <f t="shared" si="55"/>
        <v>765.51679999999999</v>
      </c>
    </row>
    <row r="228" spans="1:14" x14ac:dyDescent="0.25">
      <c r="A228" s="2"/>
      <c r="B228" s="48"/>
      <c r="C228" s="8" t="s">
        <v>257</v>
      </c>
      <c r="D228" s="3">
        <v>19.04</v>
      </c>
      <c r="E228" s="3">
        <v>140.66</v>
      </c>
      <c r="F228" s="3">
        <v>0.02</v>
      </c>
      <c r="G228" s="3">
        <v>0.01</v>
      </c>
      <c r="H228" s="1">
        <v>0.5212</v>
      </c>
      <c r="I228" s="11">
        <f t="shared" si="60"/>
        <v>159.72999999999999</v>
      </c>
      <c r="J228" s="3">
        <f t="shared" si="64"/>
        <v>141.21119999999999</v>
      </c>
      <c r="K228" s="3">
        <f t="shared" si="65"/>
        <v>160.28119999999998</v>
      </c>
      <c r="L228" s="3">
        <f t="shared" si="66"/>
        <v>301.47239999999999</v>
      </c>
      <c r="M228" s="3">
        <f t="shared" si="67"/>
        <v>461.74360000000001</v>
      </c>
      <c r="N228" s="3">
        <f t="shared" si="55"/>
        <v>622.02480000000003</v>
      </c>
    </row>
    <row r="229" spans="1:14" x14ac:dyDescent="0.25">
      <c r="A229" s="2"/>
      <c r="B229" s="48"/>
      <c r="C229" s="8" t="s">
        <v>34</v>
      </c>
      <c r="D229" s="3">
        <v>12773.97</v>
      </c>
      <c r="E229" s="3">
        <v>59666.07</v>
      </c>
      <c r="F229" s="3">
        <v>17.41</v>
      </c>
      <c r="G229" s="3">
        <v>5.32</v>
      </c>
      <c r="H229" s="1">
        <v>0.56320000000000003</v>
      </c>
      <c r="I229" s="11">
        <f t="shared" si="60"/>
        <v>72462.77</v>
      </c>
      <c r="J229" s="3">
        <f t="shared" si="64"/>
        <v>59689.3632</v>
      </c>
      <c r="K229" s="3">
        <f t="shared" si="65"/>
        <v>72486.063200000004</v>
      </c>
      <c r="L229" s="3">
        <f t="shared" si="66"/>
        <v>132158.01639999999</v>
      </c>
      <c r="M229" s="3">
        <f t="shared" si="67"/>
        <v>204638.75960000002</v>
      </c>
      <c r="N229" s="3">
        <f t="shared" si="55"/>
        <v>277124.82280000002</v>
      </c>
    </row>
    <row r="230" spans="1:14" ht="14.45" hidden="1" customHeight="1" x14ac:dyDescent="0.35">
      <c r="A230" s="2"/>
      <c r="B230" s="48"/>
      <c r="C230" s="8" t="s">
        <v>253</v>
      </c>
      <c r="D230" s="3">
        <v>0.52</v>
      </c>
      <c r="E230" s="3">
        <v>3.88</v>
      </c>
      <c r="F230" s="3">
        <v>0</v>
      </c>
      <c r="G230" s="3">
        <v>0</v>
      </c>
      <c r="H230" s="1">
        <v>0.61760000000000004</v>
      </c>
      <c r="I230" s="11">
        <f t="shared" si="60"/>
        <v>4.4000000000000004</v>
      </c>
      <c r="J230" s="3">
        <f t="shared" si="64"/>
        <v>4.4976000000000003</v>
      </c>
      <c r="K230" s="3">
        <f t="shared" si="65"/>
        <v>5.0176000000000007</v>
      </c>
      <c r="L230" s="3">
        <f t="shared" si="66"/>
        <v>9.5152000000000001</v>
      </c>
      <c r="M230" s="3">
        <f t="shared" si="67"/>
        <v>14.532800000000002</v>
      </c>
      <c r="N230" s="3">
        <f t="shared" si="55"/>
        <v>19.550400000000003</v>
      </c>
    </row>
    <row r="231" spans="1:14" ht="14.45" hidden="1" customHeight="1" x14ac:dyDescent="0.35">
      <c r="A231" s="2"/>
      <c r="B231" s="48"/>
      <c r="C231" s="8" t="s">
        <v>10</v>
      </c>
      <c r="D231" s="3">
        <v>0</v>
      </c>
      <c r="E231" s="3">
        <v>0</v>
      </c>
      <c r="F231" s="3">
        <v>0</v>
      </c>
      <c r="G231" s="3">
        <v>0</v>
      </c>
      <c r="H231" s="1">
        <v>0.7</v>
      </c>
      <c r="I231" s="11">
        <f t="shared" si="60"/>
        <v>0</v>
      </c>
      <c r="J231" s="3">
        <f>I231</f>
        <v>0</v>
      </c>
      <c r="K231" s="3">
        <f>IF(H231&lt;0.57,J231,0)</f>
        <v>0</v>
      </c>
      <c r="L231" s="3">
        <f t="shared" si="66"/>
        <v>0.7</v>
      </c>
      <c r="M231" s="3">
        <f t="shared" si="67"/>
        <v>0.7</v>
      </c>
      <c r="N231" s="3">
        <f t="shared" si="55"/>
        <v>0.7</v>
      </c>
    </row>
    <row r="232" spans="1:14" ht="14.45" hidden="1" customHeight="1" x14ac:dyDescent="0.35">
      <c r="A232" s="2"/>
      <c r="B232" s="48"/>
      <c r="C232" s="8" t="s">
        <v>7</v>
      </c>
      <c r="D232" s="3">
        <v>0</v>
      </c>
      <c r="E232" s="3">
        <v>0</v>
      </c>
      <c r="F232" s="3">
        <v>0</v>
      </c>
      <c r="G232" s="3">
        <v>0</v>
      </c>
      <c r="H232" s="1">
        <v>0.53520000000000001</v>
      </c>
      <c r="I232" s="11">
        <f t="shared" si="60"/>
        <v>0</v>
      </c>
      <c r="J232" s="3">
        <f>I232</f>
        <v>0</v>
      </c>
      <c r="K232" s="3">
        <f>IF(H232&lt;0.57,J232,0)</f>
        <v>0</v>
      </c>
      <c r="L232" s="3">
        <f t="shared" si="66"/>
        <v>0.53520000000000001</v>
      </c>
      <c r="M232" s="3">
        <f t="shared" si="67"/>
        <v>0.53520000000000001</v>
      </c>
      <c r="N232" s="3">
        <f t="shared" si="55"/>
        <v>0.53520000000000001</v>
      </c>
    </row>
    <row r="233" spans="1:14" ht="14.45" hidden="1" customHeight="1" x14ac:dyDescent="0.35">
      <c r="A233" s="2"/>
      <c r="B233" s="48"/>
      <c r="C233" s="8" t="s">
        <v>9</v>
      </c>
      <c r="D233" s="3">
        <v>0</v>
      </c>
      <c r="E233" s="3">
        <v>0</v>
      </c>
      <c r="F233" s="3">
        <v>0</v>
      </c>
      <c r="G233" s="3">
        <v>0</v>
      </c>
      <c r="H233" s="1">
        <v>0.7248</v>
      </c>
      <c r="I233" s="11">
        <f t="shared" si="60"/>
        <v>0</v>
      </c>
      <c r="J233" s="3">
        <f>I233</f>
        <v>0</v>
      </c>
      <c r="K233" s="3">
        <f>IF(H233&lt;0.57,J233,0)</f>
        <v>0</v>
      </c>
      <c r="L233" s="3">
        <f t="shared" si="66"/>
        <v>0.7248</v>
      </c>
      <c r="M233" s="3">
        <f t="shared" si="67"/>
        <v>0.7248</v>
      </c>
      <c r="N233" s="3">
        <f t="shared" si="55"/>
        <v>0.7248</v>
      </c>
    </row>
    <row r="234" spans="1:14" ht="14.45" hidden="1" customHeight="1" x14ac:dyDescent="0.35">
      <c r="A234" s="2"/>
      <c r="B234" s="48"/>
      <c r="C234" s="8" t="s">
        <v>53</v>
      </c>
      <c r="D234" s="3">
        <v>0</v>
      </c>
      <c r="E234" s="3">
        <v>0</v>
      </c>
      <c r="F234" s="3">
        <v>0</v>
      </c>
      <c r="G234" s="3">
        <v>0</v>
      </c>
      <c r="H234" s="1">
        <v>0.74139999999999995</v>
      </c>
      <c r="I234" s="11">
        <f t="shared" si="60"/>
        <v>0</v>
      </c>
      <c r="J234" s="3">
        <f>I234</f>
        <v>0</v>
      </c>
      <c r="K234" s="3">
        <f>IF(H234&lt;0.57,J234,0)</f>
        <v>0</v>
      </c>
      <c r="L234" s="3">
        <f t="shared" si="66"/>
        <v>0.74139999999999995</v>
      </c>
      <c r="M234" s="3">
        <f t="shared" si="67"/>
        <v>0.74139999999999995</v>
      </c>
      <c r="N234" s="3">
        <f t="shared" si="55"/>
        <v>0.74139999999999995</v>
      </c>
    </row>
    <row r="235" spans="1:14" ht="14.45" hidden="1" customHeight="1" x14ac:dyDescent="0.35">
      <c r="A235" s="2"/>
      <c r="B235" s="48"/>
      <c r="C235" s="8" t="s">
        <v>8</v>
      </c>
      <c r="D235" s="3">
        <v>0</v>
      </c>
      <c r="E235" s="3">
        <v>0</v>
      </c>
      <c r="F235" s="3">
        <v>0</v>
      </c>
      <c r="G235" s="3">
        <v>0</v>
      </c>
      <c r="H235" s="1">
        <v>0.99009999999999998</v>
      </c>
      <c r="I235" s="11">
        <f t="shared" si="60"/>
        <v>0</v>
      </c>
      <c r="J235" s="3">
        <f>I235</f>
        <v>0</v>
      </c>
      <c r="K235" s="3">
        <f>IF(H235&lt;0.57,J235,0)</f>
        <v>0</v>
      </c>
      <c r="L235" s="3">
        <f t="shared" si="66"/>
        <v>0.99009999999999998</v>
      </c>
      <c r="M235" s="3">
        <f t="shared" si="67"/>
        <v>0.99009999999999998</v>
      </c>
      <c r="N235" s="3">
        <f t="shared" si="55"/>
        <v>0.99009999999999998</v>
      </c>
    </row>
    <row r="236" spans="1:14" x14ac:dyDescent="0.25">
      <c r="A236" s="2"/>
      <c r="B236" s="48"/>
      <c r="C236" s="8" t="s">
        <v>57</v>
      </c>
      <c r="D236" s="3">
        <v>8164.89</v>
      </c>
      <c r="E236" s="3">
        <v>55233.09</v>
      </c>
      <c r="F236" s="3">
        <v>11.13</v>
      </c>
      <c r="G236" s="3">
        <v>3.4</v>
      </c>
      <c r="H236" s="1">
        <v>0.52010000000000001</v>
      </c>
      <c r="I236" s="11">
        <f t="shared" si="60"/>
        <v>63412.509999999995</v>
      </c>
      <c r="J236" s="3">
        <f>SUM(E236:H236)</f>
        <v>55248.140099999997</v>
      </c>
      <c r="K236" s="3">
        <f>SUM(F236:I236)</f>
        <v>63427.560099999995</v>
      </c>
      <c r="L236" s="3">
        <f t="shared" si="66"/>
        <v>118664.57019999999</v>
      </c>
      <c r="M236" s="3">
        <f t="shared" si="67"/>
        <v>182088.7303</v>
      </c>
      <c r="N236" s="3">
        <f t="shared" si="55"/>
        <v>245516.2904</v>
      </c>
    </row>
    <row r="237" spans="1:14" ht="14.45" hidden="1" customHeight="1" x14ac:dyDescent="0.35">
      <c r="A237" s="2"/>
      <c r="B237" s="48"/>
      <c r="C237" s="8" t="s">
        <v>259</v>
      </c>
      <c r="D237" s="3">
        <v>8.0500000000000007</v>
      </c>
      <c r="E237" s="3">
        <v>59.36</v>
      </c>
      <c r="F237" s="3">
        <v>0.02</v>
      </c>
      <c r="G237" s="3">
        <v>0.01</v>
      </c>
      <c r="H237" s="1">
        <v>0.85509999999999997</v>
      </c>
      <c r="I237" s="11">
        <f t="shared" si="60"/>
        <v>67.44</v>
      </c>
      <c r="J237" s="3">
        <f>SUM(E237:H237)</f>
        <v>60.245100000000001</v>
      </c>
      <c r="K237" s="3">
        <f>SUM(F237:I237)</f>
        <v>68.325099999999992</v>
      </c>
      <c r="L237" s="3">
        <f t="shared" si="66"/>
        <v>128.55019999999999</v>
      </c>
      <c r="M237" s="3">
        <f t="shared" si="67"/>
        <v>196.86529999999999</v>
      </c>
      <c r="N237" s="3">
        <f t="shared" si="55"/>
        <v>265.19039999999995</v>
      </c>
    </row>
    <row r="238" spans="1:14" ht="14.45" hidden="1" customHeight="1" x14ac:dyDescent="0.35">
      <c r="A238" s="2"/>
      <c r="B238" s="48"/>
      <c r="C238" s="8" t="s">
        <v>11</v>
      </c>
      <c r="D238" s="3">
        <v>0</v>
      </c>
      <c r="E238" s="3">
        <v>0</v>
      </c>
      <c r="F238" s="3">
        <v>0</v>
      </c>
      <c r="G238" s="3">
        <v>0</v>
      </c>
      <c r="H238" s="1">
        <v>0.65090000000000003</v>
      </c>
      <c r="I238" s="11">
        <f t="shared" si="60"/>
        <v>0</v>
      </c>
      <c r="J238" s="3">
        <f>I238</f>
        <v>0</v>
      </c>
      <c r="K238" s="3">
        <f>IF(H238&lt;0.57,J238,0)</f>
        <v>0</v>
      </c>
      <c r="L238" s="3">
        <f t="shared" si="66"/>
        <v>0.65090000000000003</v>
      </c>
      <c r="M238" s="3">
        <f t="shared" si="67"/>
        <v>0.65090000000000003</v>
      </c>
      <c r="N238" s="3">
        <f t="shared" si="55"/>
        <v>0.65090000000000003</v>
      </c>
    </row>
    <row r="239" spans="1:14" ht="14.45" hidden="1" customHeight="1" x14ac:dyDescent="0.35">
      <c r="A239" s="2"/>
      <c r="B239" s="48"/>
      <c r="C239" s="8" t="s">
        <v>12</v>
      </c>
      <c r="D239" s="3">
        <v>0</v>
      </c>
      <c r="E239" s="3">
        <v>0</v>
      </c>
      <c r="F239" s="3">
        <v>0</v>
      </c>
      <c r="G239" s="3">
        <v>0</v>
      </c>
      <c r="H239" s="1">
        <v>0.3654</v>
      </c>
      <c r="I239" s="11">
        <f t="shared" si="60"/>
        <v>0</v>
      </c>
      <c r="J239" s="3">
        <f>I239</f>
        <v>0</v>
      </c>
      <c r="K239" s="3">
        <f>IF(H239&lt;0.57,J239,0)</f>
        <v>0</v>
      </c>
      <c r="L239" s="3">
        <f t="shared" si="66"/>
        <v>0.3654</v>
      </c>
      <c r="M239" s="3">
        <f t="shared" si="67"/>
        <v>0.3654</v>
      </c>
      <c r="N239" s="3">
        <f t="shared" si="55"/>
        <v>0.3654</v>
      </c>
    </row>
    <row r="240" spans="1:14" x14ac:dyDescent="0.25">
      <c r="A240" s="2"/>
      <c r="B240" s="48"/>
      <c r="C240" s="8" t="s">
        <v>35</v>
      </c>
      <c r="D240" s="3">
        <v>865.49</v>
      </c>
      <c r="E240" s="3">
        <v>4042.61</v>
      </c>
      <c r="F240" s="3">
        <v>1.18</v>
      </c>
      <c r="G240" s="3">
        <v>0.36</v>
      </c>
      <c r="H240" s="1">
        <v>0</v>
      </c>
      <c r="I240" s="11">
        <f t="shared" si="60"/>
        <v>4909.6400000000003</v>
      </c>
      <c r="J240" s="3">
        <f t="shared" ref="J240:J269" si="68">SUM(E240:H240)</f>
        <v>4044.15</v>
      </c>
      <c r="K240" s="3">
        <f t="shared" ref="K240:K269" si="69">SUM(F240:I240)</f>
        <v>4911.18</v>
      </c>
      <c r="L240" s="3">
        <f>IF(K240=0,J240,0)</f>
        <v>0</v>
      </c>
      <c r="M240" s="3">
        <f>IF(L240&gt;70000,L240-70000,0)</f>
        <v>0</v>
      </c>
      <c r="N240" s="3">
        <f t="shared" si="55"/>
        <v>4911.18</v>
      </c>
    </row>
    <row r="241" spans="1:14" ht="14.45" hidden="1" customHeight="1" x14ac:dyDescent="0.35">
      <c r="A241" s="2"/>
      <c r="B241" s="48"/>
      <c r="C241" s="8" t="s">
        <v>256</v>
      </c>
      <c r="D241" s="3">
        <v>5.39</v>
      </c>
      <c r="E241" s="3">
        <v>39.840000000000003</v>
      </c>
      <c r="F241" s="3">
        <v>0.01</v>
      </c>
      <c r="G241" s="3">
        <v>0</v>
      </c>
      <c r="H241" s="1">
        <v>0.59150000000000003</v>
      </c>
      <c r="I241" s="11">
        <f t="shared" si="60"/>
        <v>45.24</v>
      </c>
      <c r="J241" s="3">
        <f t="shared" si="68"/>
        <v>40.441500000000005</v>
      </c>
      <c r="K241" s="3">
        <f t="shared" si="69"/>
        <v>45.841500000000003</v>
      </c>
      <c r="L241" s="3">
        <f>IF(K241=0,J241,0)</f>
        <v>0</v>
      </c>
      <c r="M241" s="3">
        <f>IF(L241&gt;70000,L241-70000,0)</f>
        <v>0</v>
      </c>
      <c r="N241" s="3">
        <f t="shared" si="55"/>
        <v>45.841500000000003</v>
      </c>
    </row>
    <row r="242" spans="1:14" ht="14.45" hidden="1" customHeight="1" x14ac:dyDescent="0.35">
      <c r="A242" s="2"/>
      <c r="B242" s="48"/>
      <c r="C242" s="8" t="s">
        <v>258</v>
      </c>
      <c r="D242" s="3">
        <v>6.92</v>
      </c>
      <c r="E242" s="3">
        <v>51.15</v>
      </c>
      <c r="F242" s="3">
        <v>0.01</v>
      </c>
      <c r="G242" s="3">
        <v>0</v>
      </c>
      <c r="H242" s="1">
        <v>0.47570000000000001</v>
      </c>
      <c r="I242" s="11">
        <f t="shared" si="60"/>
        <v>58.08</v>
      </c>
      <c r="J242" s="3">
        <f t="shared" si="68"/>
        <v>51.6357</v>
      </c>
      <c r="K242" s="3">
        <f t="shared" si="69"/>
        <v>58.5657</v>
      </c>
      <c r="L242" s="3">
        <f>IF(K242=0,J242,0)</f>
        <v>0</v>
      </c>
      <c r="M242" s="3">
        <f>IF(L242&gt;70000,L242-70000,0)</f>
        <v>0</v>
      </c>
      <c r="N242" s="3">
        <f t="shared" si="55"/>
        <v>58.5657</v>
      </c>
    </row>
    <row r="243" spans="1:14" ht="15.75" thickBot="1" x14ac:dyDescent="0.3">
      <c r="A243" s="2"/>
      <c r="B243" s="49"/>
      <c r="C243" s="17" t="s">
        <v>254</v>
      </c>
      <c r="D243" s="18">
        <v>139.52000000000001</v>
      </c>
      <c r="E243" s="18">
        <v>1030.83</v>
      </c>
      <c r="F243" s="18">
        <v>0.19</v>
      </c>
      <c r="G243" s="18">
        <v>0.06</v>
      </c>
      <c r="H243" s="19">
        <v>0.55589999999999995</v>
      </c>
      <c r="I243" s="20">
        <f t="shared" si="60"/>
        <v>1170.5999999999999</v>
      </c>
      <c r="J243" s="3">
        <f t="shared" si="68"/>
        <v>1031.6359</v>
      </c>
      <c r="K243" s="3">
        <f t="shared" si="69"/>
        <v>1171.4059</v>
      </c>
      <c r="L243" s="3">
        <f>IF(K243=0,J243,0)</f>
        <v>0</v>
      </c>
      <c r="M243" s="3">
        <f>IF(L243&gt;70000,L243-70000,0)</f>
        <v>0</v>
      </c>
      <c r="N243" s="3">
        <f t="shared" si="55"/>
        <v>1171.4059</v>
      </c>
    </row>
    <row r="244" spans="1:14" ht="18.600000000000001" customHeight="1" x14ac:dyDescent="0.25">
      <c r="A244" s="2"/>
      <c r="B244" s="44">
        <v>17</v>
      </c>
      <c r="C244" s="8" t="s">
        <v>32</v>
      </c>
      <c r="D244" s="3">
        <v>24.32</v>
      </c>
      <c r="E244" s="3">
        <v>352.08</v>
      </c>
      <c r="F244" s="3">
        <v>0.03</v>
      </c>
      <c r="G244" s="3">
        <v>0.01</v>
      </c>
      <c r="H244" s="1">
        <v>0.38229999999999997</v>
      </c>
      <c r="I244" s="11">
        <f t="shared" si="60"/>
        <v>376.43999999999994</v>
      </c>
      <c r="J244" s="3">
        <f t="shared" si="68"/>
        <v>352.50229999999993</v>
      </c>
      <c r="K244" s="3">
        <f t="shared" si="69"/>
        <v>376.86229999999995</v>
      </c>
      <c r="L244" s="3">
        <f t="shared" ref="L244:M247" si="70">SUM(G244:J244)</f>
        <v>729.33459999999991</v>
      </c>
      <c r="M244" s="3">
        <f t="shared" si="70"/>
        <v>1106.1868999999999</v>
      </c>
      <c r="N244" s="3">
        <f t="shared" si="55"/>
        <v>1483.0491999999999</v>
      </c>
    </row>
    <row r="245" spans="1:14" x14ac:dyDescent="0.25">
      <c r="A245" s="2"/>
      <c r="B245" s="45"/>
      <c r="C245" s="8" t="s">
        <v>30</v>
      </c>
      <c r="D245" s="3">
        <v>50.33</v>
      </c>
      <c r="E245" s="3">
        <v>728.7</v>
      </c>
      <c r="F245" s="3">
        <v>7.0000000000000007E-2</v>
      </c>
      <c r="G245" s="3">
        <v>0.02</v>
      </c>
      <c r="H245" s="1">
        <v>0.48220000000000002</v>
      </c>
      <c r="I245" s="11">
        <f t="shared" si="60"/>
        <v>779.12000000000012</v>
      </c>
      <c r="J245" s="3">
        <f t="shared" si="68"/>
        <v>729.27220000000011</v>
      </c>
      <c r="K245" s="3">
        <f t="shared" si="69"/>
        <v>779.69220000000007</v>
      </c>
      <c r="L245" s="3">
        <f t="shared" si="70"/>
        <v>1508.8944000000001</v>
      </c>
      <c r="M245" s="3">
        <f t="shared" si="70"/>
        <v>2288.5666000000001</v>
      </c>
      <c r="N245" s="3">
        <f t="shared" si="55"/>
        <v>3068.2588000000001</v>
      </c>
    </row>
    <row r="246" spans="1:14" ht="14.45" hidden="1" customHeight="1" x14ac:dyDescent="0.35">
      <c r="A246" s="2"/>
      <c r="B246" s="45"/>
      <c r="C246" s="8" t="s">
        <v>26</v>
      </c>
      <c r="D246" s="3">
        <v>3.38</v>
      </c>
      <c r="E246" s="3">
        <v>48.91</v>
      </c>
      <c r="F246" s="3">
        <v>0.01</v>
      </c>
      <c r="G246" s="3">
        <v>0</v>
      </c>
      <c r="H246" s="1">
        <v>0.23380000000000001</v>
      </c>
      <c r="I246" s="11">
        <f t="shared" si="60"/>
        <v>52.3</v>
      </c>
      <c r="J246" s="3">
        <f t="shared" si="68"/>
        <v>49.153799999999997</v>
      </c>
      <c r="K246" s="3">
        <f t="shared" si="69"/>
        <v>52.543799999999997</v>
      </c>
      <c r="L246" s="3">
        <f t="shared" si="70"/>
        <v>101.6876</v>
      </c>
      <c r="M246" s="3">
        <f t="shared" si="70"/>
        <v>154.23140000000001</v>
      </c>
      <c r="N246" s="3">
        <f t="shared" si="55"/>
        <v>206.77520000000001</v>
      </c>
    </row>
    <row r="247" spans="1:14" ht="14.45" hidden="1" customHeight="1" x14ac:dyDescent="0.35">
      <c r="A247" s="2"/>
      <c r="B247" s="45"/>
      <c r="C247" s="8" t="s">
        <v>33</v>
      </c>
      <c r="D247" s="3">
        <v>4.2</v>
      </c>
      <c r="E247" s="3">
        <v>60.76</v>
      </c>
      <c r="F247" s="3">
        <v>0.01</v>
      </c>
      <c r="G247" s="3">
        <v>0</v>
      </c>
      <c r="H247" s="1">
        <v>0.31640000000000001</v>
      </c>
      <c r="I247" s="11">
        <f t="shared" si="60"/>
        <v>64.97</v>
      </c>
      <c r="J247" s="3">
        <f t="shared" si="68"/>
        <v>61.086399999999998</v>
      </c>
      <c r="K247" s="3">
        <f t="shared" si="69"/>
        <v>65.296400000000006</v>
      </c>
      <c r="L247" s="3">
        <f t="shared" si="70"/>
        <v>126.3728</v>
      </c>
      <c r="M247" s="3">
        <f t="shared" si="70"/>
        <v>191.66919999999999</v>
      </c>
      <c r="N247" s="3">
        <f t="shared" si="55"/>
        <v>256.96559999999999</v>
      </c>
    </row>
    <row r="248" spans="1:14" ht="15.75" thickBot="1" x14ac:dyDescent="0.3">
      <c r="A248" s="2"/>
      <c r="B248" s="46"/>
      <c r="C248" s="17" t="s">
        <v>25</v>
      </c>
      <c r="D248" s="18">
        <v>44</v>
      </c>
      <c r="E248" s="18">
        <v>636.84</v>
      </c>
      <c r="F248" s="18">
        <v>0.06</v>
      </c>
      <c r="G248" s="18">
        <v>0.02</v>
      </c>
      <c r="H248" s="19">
        <v>0.51200000000000001</v>
      </c>
      <c r="I248" s="20">
        <f t="shared" si="60"/>
        <v>680.92</v>
      </c>
      <c r="J248" s="3">
        <f t="shared" si="68"/>
        <v>637.4319999999999</v>
      </c>
      <c r="K248" s="3">
        <f t="shared" si="69"/>
        <v>681.51199999999994</v>
      </c>
      <c r="L248" s="3">
        <f>IF(K248=0,J248,0)</f>
        <v>0</v>
      </c>
      <c r="M248" s="3">
        <f>IF(L248&gt;70000,L248-70000,0)</f>
        <v>0</v>
      </c>
      <c r="N248" s="3">
        <f t="shared" si="55"/>
        <v>681.51199999999994</v>
      </c>
    </row>
    <row r="249" spans="1:14" ht="18.600000000000001" customHeight="1" x14ac:dyDescent="0.25">
      <c r="A249" s="2"/>
      <c r="B249" s="44">
        <v>18</v>
      </c>
      <c r="C249" s="8" t="s">
        <v>32</v>
      </c>
      <c r="D249" s="3">
        <v>24.32</v>
      </c>
      <c r="E249" s="3">
        <v>352.08</v>
      </c>
      <c r="F249" s="3">
        <v>0.03</v>
      </c>
      <c r="G249" s="3">
        <v>0.01</v>
      </c>
      <c r="H249" s="1">
        <v>0.38229999999999997</v>
      </c>
      <c r="I249" s="11">
        <f t="shared" si="60"/>
        <v>376.43999999999994</v>
      </c>
      <c r="J249" s="3">
        <f t="shared" si="68"/>
        <v>352.50229999999993</v>
      </c>
      <c r="K249" s="3">
        <f t="shared" si="69"/>
        <v>376.86229999999995</v>
      </c>
      <c r="L249" s="3">
        <f t="shared" ref="L249:M255" si="71">SUM(G249:J249)</f>
        <v>729.33459999999991</v>
      </c>
      <c r="M249" s="3">
        <f t="shared" si="71"/>
        <v>1106.1868999999999</v>
      </c>
      <c r="N249" s="3">
        <f t="shared" si="55"/>
        <v>1483.0491999999999</v>
      </c>
    </row>
    <row r="250" spans="1:14" x14ac:dyDescent="0.25">
      <c r="A250" s="2"/>
      <c r="B250" s="45"/>
      <c r="C250" s="8" t="s">
        <v>31</v>
      </c>
      <c r="D250" s="3">
        <v>12.15</v>
      </c>
      <c r="E250" s="3">
        <v>175.9</v>
      </c>
      <c r="F250" s="3">
        <v>0.01</v>
      </c>
      <c r="G250" s="3">
        <v>0.01</v>
      </c>
      <c r="H250" s="1">
        <v>0.1915</v>
      </c>
      <c r="I250" s="11">
        <f t="shared" si="60"/>
        <v>188.07</v>
      </c>
      <c r="J250" s="3">
        <f t="shared" si="68"/>
        <v>176.11149999999998</v>
      </c>
      <c r="K250" s="3">
        <f t="shared" si="69"/>
        <v>188.28149999999999</v>
      </c>
      <c r="L250" s="3">
        <f t="shared" si="71"/>
        <v>364.38299999999998</v>
      </c>
      <c r="M250" s="3">
        <f t="shared" si="71"/>
        <v>552.65449999999987</v>
      </c>
      <c r="N250" s="3">
        <f t="shared" si="55"/>
        <v>740.93599999999992</v>
      </c>
    </row>
    <row r="251" spans="1:14" x14ac:dyDescent="0.25">
      <c r="A251" s="2"/>
      <c r="B251" s="45"/>
      <c r="C251" s="8" t="s">
        <v>30</v>
      </c>
      <c r="D251" s="3">
        <v>50.33</v>
      </c>
      <c r="E251" s="3">
        <v>728.7</v>
      </c>
      <c r="F251" s="3">
        <v>7.0000000000000007E-2</v>
      </c>
      <c r="G251" s="3">
        <v>0.02</v>
      </c>
      <c r="H251" s="1">
        <v>0.48220000000000002</v>
      </c>
      <c r="I251" s="11">
        <f t="shared" si="60"/>
        <v>779.12000000000012</v>
      </c>
      <c r="J251" s="3">
        <f t="shared" si="68"/>
        <v>729.27220000000011</v>
      </c>
      <c r="K251" s="3">
        <f t="shared" si="69"/>
        <v>779.69220000000007</v>
      </c>
      <c r="L251" s="3">
        <f t="shared" si="71"/>
        <v>1508.8944000000001</v>
      </c>
      <c r="M251" s="3">
        <f t="shared" si="71"/>
        <v>2288.5666000000001</v>
      </c>
      <c r="N251" s="3">
        <f t="shared" si="55"/>
        <v>3068.2588000000001</v>
      </c>
    </row>
    <row r="252" spans="1:14" ht="14.45" hidden="1" customHeight="1" x14ac:dyDescent="0.35">
      <c r="A252" s="2"/>
      <c r="B252" s="45"/>
      <c r="C252" s="8" t="s">
        <v>26</v>
      </c>
      <c r="D252" s="3">
        <v>3.38</v>
      </c>
      <c r="E252" s="3">
        <v>48.91</v>
      </c>
      <c r="F252" s="3">
        <v>0.01</v>
      </c>
      <c r="G252" s="3">
        <v>0</v>
      </c>
      <c r="H252" s="1">
        <v>0.23380000000000001</v>
      </c>
      <c r="I252" s="11">
        <f t="shared" si="60"/>
        <v>52.3</v>
      </c>
      <c r="J252" s="3">
        <f t="shared" si="68"/>
        <v>49.153799999999997</v>
      </c>
      <c r="K252" s="3">
        <f t="shared" si="69"/>
        <v>52.543799999999997</v>
      </c>
      <c r="L252" s="3">
        <f t="shared" si="71"/>
        <v>101.6876</v>
      </c>
      <c r="M252" s="3">
        <f t="shared" si="71"/>
        <v>154.23140000000001</v>
      </c>
      <c r="N252" s="3">
        <f t="shared" si="55"/>
        <v>206.77520000000001</v>
      </c>
    </row>
    <row r="253" spans="1:14" x14ac:dyDescent="0.25">
      <c r="A253" s="2"/>
      <c r="B253" s="45"/>
      <c r="C253" s="8" t="s">
        <v>197</v>
      </c>
      <c r="D253" s="3">
        <v>1353.99</v>
      </c>
      <c r="E253" s="3">
        <v>6567.87</v>
      </c>
      <c r="F253" s="3">
        <v>1.85</v>
      </c>
      <c r="G253" s="3">
        <v>0.56000000000000005</v>
      </c>
      <c r="H253" s="1">
        <v>0.49759999999999999</v>
      </c>
      <c r="I253" s="11">
        <f t="shared" si="60"/>
        <v>7924.27</v>
      </c>
      <c r="J253" s="3">
        <f t="shared" si="68"/>
        <v>6570.7776000000003</v>
      </c>
      <c r="K253" s="3">
        <f t="shared" si="69"/>
        <v>7927.1776</v>
      </c>
      <c r="L253" s="3">
        <f t="shared" si="71"/>
        <v>14496.105200000002</v>
      </c>
      <c r="M253" s="3">
        <f t="shared" si="71"/>
        <v>22422.7228</v>
      </c>
      <c r="N253" s="3">
        <f t="shared" si="55"/>
        <v>30349.900399999999</v>
      </c>
    </row>
    <row r="254" spans="1:14" x14ac:dyDescent="0.25">
      <c r="A254" s="2"/>
      <c r="B254" s="45"/>
      <c r="C254" s="8" t="s">
        <v>201</v>
      </c>
      <c r="D254" s="3">
        <v>5444.82</v>
      </c>
      <c r="E254" s="3">
        <v>73904.039999999994</v>
      </c>
      <c r="F254" s="3">
        <v>7.42</v>
      </c>
      <c r="G254" s="3">
        <v>2.27</v>
      </c>
      <c r="H254" s="1">
        <v>0</v>
      </c>
      <c r="I254" s="11">
        <f t="shared" si="60"/>
        <v>79358.549999999988</v>
      </c>
      <c r="J254" s="3">
        <f t="shared" si="68"/>
        <v>73913.73</v>
      </c>
      <c r="K254" s="3">
        <f t="shared" si="69"/>
        <v>79368.239999999991</v>
      </c>
      <c r="L254" s="3">
        <f t="shared" si="71"/>
        <v>153274.54999999999</v>
      </c>
      <c r="M254" s="3">
        <f t="shared" si="71"/>
        <v>232640.51999999996</v>
      </c>
      <c r="N254" s="3">
        <f t="shared" si="55"/>
        <v>312008.75999999995</v>
      </c>
    </row>
    <row r="255" spans="1:14" ht="14.45" hidden="1" customHeight="1" x14ac:dyDescent="0.35">
      <c r="A255" s="2"/>
      <c r="B255" s="45"/>
      <c r="C255" s="8" t="s">
        <v>33</v>
      </c>
      <c r="D255" s="3">
        <v>4.2</v>
      </c>
      <c r="E255" s="3">
        <v>60.76</v>
      </c>
      <c r="F255" s="3">
        <v>0.01</v>
      </c>
      <c r="G255" s="3">
        <v>0</v>
      </c>
      <c r="H255" s="1">
        <v>0.31640000000000001</v>
      </c>
      <c r="I255" s="11">
        <f t="shared" si="60"/>
        <v>64.97</v>
      </c>
      <c r="J255" s="3">
        <f t="shared" si="68"/>
        <v>61.086399999999998</v>
      </c>
      <c r="K255" s="3">
        <f t="shared" si="69"/>
        <v>65.296400000000006</v>
      </c>
      <c r="L255" s="3">
        <f t="shared" si="71"/>
        <v>126.3728</v>
      </c>
      <c r="M255" s="3">
        <f t="shared" si="71"/>
        <v>191.66919999999999</v>
      </c>
      <c r="N255" s="3">
        <f t="shared" si="55"/>
        <v>256.96559999999999</v>
      </c>
    </row>
    <row r="256" spans="1:14" ht="15.75" thickBot="1" x14ac:dyDescent="0.3">
      <c r="A256" s="2"/>
      <c r="B256" s="45"/>
      <c r="C256" s="8" t="s">
        <v>25</v>
      </c>
      <c r="D256" s="3">
        <v>44</v>
      </c>
      <c r="E256" s="3">
        <v>636.84</v>
      </c>
      <c r="F256" s="3">
        <v>0.06</v>
      </c>
      <c r="G256" s="3">
        <v>0.02</v>
      </c>
      <c r="H256" s="1">
        <v>0.51200000000000001</v>
      </c>
      <c r="I256" s="11">
        <f t="shared" si="60"/>
        <v>680.92</v>
      </c>
      <c r="J256" s="3">
        <f t="shared" si="68"/>
        <v>637.4319999999999</v>
      </c>
      <c r="K256" s="3">
        <f t="shared" si="69"/>
        <v>681.51199999999994</v>
      </c>
      <c r="L256" s="3">
        <f>IF(K256=0,J256,0)</f>
        <v>0</v>
      </c>
      <c r="M256" s="3">
        <f>IF(L256&gt;70000,L256-70000,0)</f>
        <v>0</v>
      </c>
      <c r="N256" s="3">
        <f t="shared" si="55"/>
        <v>681.51199999999994</v>
      </c>
    </row>
    <row r="257" spans="1:14" hidden="1" thickBot="1" x14ac:dyDescent="0.4">
      <c r="A257" s="2"/>
      <c r="B257" s="16"/>
      <c r="C257" s="17" t="s">
        <v>29</v>
      </c>
      <c r="D257" s="18">
        <v>5.8</v>
      </c>
      <c r="E257" s="18">
        <v>83.9</v>
      </c>
      <c r="F257" s="18">
        <v>0.01</v>
      </c>
      <c r="G257" s="18">
        <v>0</v>
      </c>
      <c r="H257" s="19">
        <v>0.41570000000000001</v>
      </c>
      <c r="I257" s="20">
        <f t="shared" si="60"/>
        <v>89.710000000000008</v>
      </c>
      <c r="J257" s="3">
        <f t="shared" si="68"/>
        <v>84.325700000000012</v>
      </c>
      <c r="K257" s="3">
        <f t="shared" si="69"/>
        <v>90.135700000000014</v>
      </c>
      <c r="L257" s="3">
        <f>IF(K257=0,J257,0)</f>
        <v>0</v>
      </c>
      <c r="M257" s="3">
        <f>IF(L257&gt;70000,L257-70000,0)</f>
        <v>0</v>
      </c>
      <c r="N257" s="3">
        <f t="shared" si="55"/>
        <v>90.135700000000014</v>
      </c>
    </row>
    <row r="258" spans="1:14" ht="18.600000000000001" customHeight="1" x14ac:dyDescent="0.25">
      <c r="A258" s="2"/>
      <c r="B258" s="44">
        <v>19</v>
      </c>
      <c r="C258" s="36" t="s">
        <v>68</v>
      </c>
      <c r="D258" s="37">
        <v>5605.29</v>
      </c>
      <c r="E258" s="37">
        <v>48495.88</v>
      </c>
      <c r="F258" s="37">
        <v>7.64</v>
      </c>
      <c r="G258" s="37">
        <v>2.33</v>
      </c>
      <c r="H258" s="38">
        <v>0.68179999999999996</v>
      </c>
      <c r="I258" s="39">
        <f t="shared" si="60"/>
        <v>54111.14</v>
      </c>
      <c r="J258" s="3">
        <f t="shared" si="68"/>
        <v>48506.531799999997</v>
      </c>
      <c r="K258" s="3">
        <f t="shared" si="69"/>
        <v>54121.791799999999</v>
      </c>
      <c r="L258" s="3">
        <f t="shared" ref="L258:L277" si="72">SUM(G258:J258)</f>
        <v>102620.68359999999</v>
      </c>
      <c r="M258" s="3">
        <f t="shared" ref="M258:M277" si="73">SUM(H258:K258)</f>
        <v>156740.14540000001</v>
      </c>
      <c r="N258" s="3">
        <f t="shared" ref="N258:N321" si="74">K258+M258</f>
        <v>210861.93720000001</v>
      </c>
    </row>
    <row r="259" spans="1:14" x14ac:dyDescent="0.25">
      <c r="A259" s="2"/>
      <c r="B259" s="45"/>
      <c r="C259" s="8" t="s">
        <v>133</v>
      </c>
      <c r="D259" s="3">
        <v>2938.75</v>
      </c>
      <c r="E259" s="3">
        <v>47568.46</v>
      </c>
      <c r="F259" s="3">
        <v>4</v>
      </c>
      <c r="G259" s="3">
        <v>1.22</v>
      </c>
      <c r="H259" s="1">
        <v>0.3029</v>
      </c>
      <c r="I259" s="11">
        <f t="shared" si="60"/>
        <v>50512.43</v>
      </c>
      <c r="J259" s="3">
        <f t="shared" si="68"/>
        <v>47573.982900000003</v>
      </c>
      <c r="K259" s="3">
        <f t="shared" si="69"/>
        <v>50517.952900000004</v>
      </c>
      <c r="L259" s="3">
        <f t="shared" si="72"/>
        <v>98087.935800000007</v>
      </c>
      <c r="M259" s="3">
        <f t="shared" si="73"/>
        <v>148604.66870000001</v>
      </c>
      <c r="N259" s="3">
        <f t="shared" si="74"/>
        <v>199122.62160000001</v>
      </c>
    </row>
    <row r="260" spans="1:14" x14ac:dyDescent="0.25">
      <c r="A260" s="2"/>
      <c r="B260" s="45"/>
      <c r="C260" s="8" t="s">
        <v>135</v>
      </c>
      <c r="D260" s="3">
        <v>433.17</v>
      </c>
      <c r="E260" s="3">
        <v>7011.56</v>
      </c>
      <c r="F260" s="3">
        <v>0.59</v>
      </c>
      <c r="G260" s="3">
        <v>0.18</v>
      </c>
      <c r="H260" s="1">
        <v>0.58240000000000003</v>
      </c>
      <c r="I260" s="11">
        <f t="shared" si="60"/>
        <v>7445.5000000000009</v>
      </c>
      <c r="J260" s="3">
        <f t="shared" si="68"/>
        <v>7012.9124000000011</v>
      </c>
      <c r="K260" s="3">
        <f t="shared" si="69"/>
        <v>7446.8524000000007</v>
      </c>
      <c r="L260" s="3">
        <f t="shared" si="72"/>
        <v>14459.174800000001</v>
      </c>
      <c r="M260" s="3">
        <f t="shared" si="73"/>
        <v>21905.847200000004</v>
      </c>
      <c r="N260" s="3">
        <f t="shared" si="74"/>
        <v>29352.699600000004</v>
      </c>
    </row>
    <row r="261" spans="1:14" x14ac:dyDescent="0.25">
      <c r="A261" s="2"/>
      <c r="B261" s="45"/>
      <c r="C261" s="8" t="s">
        <v>38</v>
      </c>
      <c r="D261" s="3">
        <v>321.19</v>
      </c>
      <c r="E261" s="3">
        <v>4942.05</v>
      </c>
      <c r="F261" s="3">
        <v>0.44</v>
      </c>
      <c r="G261" s="3">
        <v>0.14000000000000001</v>
      </c>
      <c r="H261" s="1">
        <v>0.50419999999999998</v>
      </c>
      <c r="I261" s="11">
        <f t="shared" si="60"/>
        <v>5263.82</v>
      </c>
      <c r="J261" s="3">
        <f t="shared" si="68"/>
        <v>4943.1342000000004</v>
      </c>
      <c r="K261" s="3">
        <f t="shared" si="69"/>
        <v>5264.9041999999999</v>
      </c>
      <c r="L261" s="3">
        <f t="shared" si="72"/>
        <v>10207.598399999999</v>
      </c>
      <c r="M261" s="3">
        <f t="shared" si="73"/>
        <v>15472.3626</v>
      </c>
      <c r="N261" s="3">
        <f t="shared" si="74"/>
        <v>20737.266800000001</v>
      </c>
    </row>
    <row r="262" spans="1:14" x14ac:dyDescent="0.25">
      <c r="A262" s="2"/>
      <c r="B262" s="45"/>
      <c r="C262" s="8" t="s">
        <v>139</v>
      </c>
      <c r="D262" s="3">
        <v>14201.78</v>
      </c>
      <c r="E262" s="3">
        <v>229879.19</v>
      </c>
      <c r="F262" s="3">
        <v>19.36</v>
      </c>
      <c r="G262" s="3">
        <v>5.91</v>
      </c>
      <c r="H262" s="1">
        <v>0.48780000000000001</v>
      </c>
      <c r="I262" s="11">
        <f t="shared" si="60"/>
        <v>244106.23999999999</v>
      </c>
      <c r="J262" s="3">
        <f t="shared" si="68"/>
        <v>229904.94779999999</v>
      </c>
      <c r="K262" s="3">
        <f t="shared" si="69"/>
        <v>244131.99779999998</v>
      </c>
      <c r="L262" s="3">
        <f t="shared" si="72"/>
        <v>474017.58559999999</v>
      </c>
      <c r="M262" s="3">
        <f t="shared" si="73"/>
        <v>718143.67339999997</v>
      </c>
      <c r="N262" s="3">
        <f t="shared" si="74"/>
        <v>962275.67119999998</v>
      </c>
    </row>
    <row r="263" spans="1:14" x14ac:dyDescent="0.25">
      <c r="A263" s="2"/>
      <c r="B263" s="45"/>
      <c r="C263" s="8" t="s">
        <v>76</v>
      </c>
      <c r="D263" s="3">
        <v>217.26</v>
      </c>
      <c r="E263" s="3">
        <v>1879.71</v>
      </c>
      <c r="F263" s="3">
        <v>0.28999999999999998</v>
      </c>
      <c r="G263" s="3">
        <v>0.1</v>
      </c>
      <c r="H263" s="1">
        <v>0.51819999999999999</v>
      </c>
      <c r="I263" s="11">
        <f t="shared" si="60"/>
        <v>2097.36</v>
      </c>
      <c r="J263" s="3">
        <f t="shared" si="68"/>
        <v>1880.6181999999999</v>
      </c>
      <c r="K263" s="3">
        <f t="shared" si="69"/>
        <v>2098.2682</v>
      </c>
      <c r="L263" s="3">
        <f t="shared" si="72"/>
        <v>3978.5963999999999</v>
      </c>
      <c r="M263" s="3">
        <f t="shared" si="73"/>
        <v>6076.7646000000004</v>
      </c>
      <c r="N263" s="3">
        <f t="shared" si="74"/>
        <v>8175.0328000000009</v>
      </c>
    </row>
    <row r="264" spans="1:14" x14ac:dyDescent="0.25">
      <c r="A264" s="2"/>
      <c r="B264" s="45"/>
      <c r="C264" s="8" t="s">
        <v>73</v>
      </c>
      <c r="D264" s="3">
        <v>2532.56</v>
      </c>
      <c r="E264" s="3">
        <v>21911.19</v>
      </c>
      <c r="F264" s="3">
        <v>3.45</v>
      </c>
      <c r="G264" s="3">
        <v>1.05</v>
      </c>
      <c r="H264" s="1">
        <v>0.58950000000000002</v>
      </c>
      <c r="I264" s="11">
        <f t="shared" si="60"/>
        <v>24448.25</v>
      </c>
      <c r="J264" s="3">
        <f t="shared" si="68"/>
        <v>21916.279499999997</v>
      </c>
      <c r="K264" s="3">
        <f t="shared" si="69"/>
        <v>24453.339499999998</v>
      </c>
      <c r="L264" s="3">
        <f t="shared" si="72"/>
        <v>46366.168999999994</v>
      </c>
      <c r="M264" s="3">
        <f t="shared" si="73"/>
        <v>70818.458499999993</v>
      </c>
      <c r="N264" s="3">
        <f t="shared" si="74"/>
        <v>95271.797999999995</v>
      </c>
    </row>
    <row r="265" spans="1:14" x14ac:dyDescent="0.25">
      <c r="A265" s="2"/>
      <c r="B265" s="45"/>
      <c r="C265" s="8" t="s">
        <v>130</v>
      </c>
      <c r="D265" s="3">
        <v>179.79</v>
      </c>
      <c r="E265" s="3">
        <v>2910.24</v>
      </c>
      <c r="F265" s="3">
        <v>0.25</v>
      </c>
      <c r="G265" s="3">
        <v>7.0000000000000007E-2</v>
      </c>
      <c r="H265" s="1">
        <v>0</v>
      </c>
      <c r="I265" s="11">
        <f t="shared" si="60"/>
        <v>3090.35</v>
      </c>
      <c r="J265" s="3">
        <f t="shared" si="68"/>
        <v>2910.56</v>
      </c>
      <c r="K265" s="3">
        <f t="shared" si="69"/>
        <v>3090.67</v>
      </c>
      <c r="L265" s="3">
        <f t="shared" si="72"/>
        <v>6000.98</v>
      </c>
      <c r="M265" s="3">
        <f t="shared" si="73"/>
        <v>9091.58</v>
      </c>
      <c r="N265" s="3">
        <f t="shared" si="74"/>
        <v>12182.25</v>
      </c>
    </row>
    <row r="266" spans="1:14" x14ac:dyDescent="0.25">
      <c r="A266" s="2"/>
      <c r="B266" s="45"/>
      <c r="C266" s="8" t="s">
        <v>41</v>
      </c>
      <c r="D266" s="3">
        <v>1245.0899999999999</v>
      </c>
      <c r="E266" s="3">
        <v>19157.53</v>
      </c>
      <c r="F266" s="3">
        <v>1.69</v>
      </c>
      <c r="G266" s="3">
        <v>0.51</v>
      </c>
      <c r="H266" s="1">
        <v>0.59330000000000005</v>
      </c>
      <c r="I266" s="11">
        <f t="shared" si="60"/>
        <v>20404.819999999996</v>
      </c>
      <c r="J266" s="3">
        <f t="shared" si="68"/>
        <v>19160.323299999996</v>
      </c>
      <c r="K266" s="3">
        <f t="shared" si="69"/>
        <v>20407.613299999997</v>
      </c>
      <c r="L266" s="3">
        <f t="shared" si="72"/>
        <v>39566.246599999991</v>
      </c>
      <c r="M266" s="3">
        <f t="shared" si="73"/>
        <v>59973.349899999987</v>
      </c>
      <c r="N266" s="3">
        <f t="shared" si="74"/>
        <v>80380.963199999984</v>
      </c>
    </row>
    <row r="267" spans="1:14" x14ac:dyDescent="0.25">
      <c r="A267" s="2"/>
      <c r="B267" s="45"/>
      <c r="C267" s="8" t="s">
        <v>36</v>
      </c>
      <c r="D267" s="3">
        <v>1692.05</v>
      </c>
      <c r="E267" s="3">
        <v>26034.66</v>
      </c>
      <c r="F267" s="3">
        <v>2.2999999999999998</v>
      </c>
      <c r="G267" s="3">
        <v>0.71</v>
      </c>
      <c r="H267" s="1">
        <v>0.60719999999999996</v>
      </c>
      <c r="I267" s="11">
        <f t="shared" si="60"/>
        <v>27729.719999999998</v>
      </c>
      <c r="J267" s="3">
        <f t="shared" si="68"/>
        <v>26038.277199999997</v>
      </c>
      <c r="K267" s="3">
        <f t="shared" si="69"/>
        <v>27733.337199999998</v>
      </c>
      <c r="L267" s="3">
        <f t="shared" si="72"/>
        <v>53769.314399999996</v>
      </c>
      <c r="M267" s="3">
        <f t="shared" si="73"/>
        <v>81501.941599999991</v>
      </c>
      <c r="N267" s="3">
        <f t="shared" si="74"/>
        <v>109235.27879999999</v>
      </c>
    </row>
    <row r="268" spans="1:14" x14ac:dyDescent="0.25">
      <c r="A268" s="2"/>
      <c r="B268" s="45"/>
      <c r="C268" s="8" t="s">
        <v>72</v>
      </c>
      <c r="D268" s="3">
        <v>2164.13</v>
      </c>
      <c r="E268" s="3">
        <v>18723.650000000001</v>
      </c>
      <c r="F268" s="3">
        <v>2.95</v>
      </c>
      <c r="G268" s="3">
        <v>0.9</v>
      </c>
      <c r="H268" s="1">
        <v>0.38350000000000001</v>
      </c>
      <c r="I268" s="11">
        <f t="shared" si="60"/>
        <v>20891.630000000005</v>
      </c>
      <c r="J268" s="3">
        <f t="shared" si="68"/>
        <v>18727.883500000004</v>
      </c>
      <c r="K268" s="3">
        <f t="shared" si="69"/>
        <v>20895.863500000003</v>
      </c>
      <c r="L268" s="3">
        <f t="shared" si="72"/>
        <v>39620.797000000006</v>
      </c>
      <c r="M268" s="3">
        <f t="shared" si="73"/>
        <v>60515.760500000019</v>
      </c>
      <c r="N268" s="3">
        <f t="shared" si="74"/>
        <v>81411.624000000025</v>
      </c>
    </row>
    <row r="269" spans="1:14" x14ac:dyDescent="0.25">
      <c r="A269" s="2"/>
      <c r="B269" s="45"/>
      <c r="C269" s="8" t="s">
        <v>129</v>
      </c>
      <c r="D269" s="3">
        <v>3887.53</v>
      </c>
      <c r="E269" s="3">
        <v>62926.07</v>
      </c>
      <c r="F269" s="3">
        <v>5.3</v>
      </c>
      <c r="G269" s="3">
        <v>1.62</v>
      </c>
      <c r="H269" s="1">
        <v>0.46920000000000001</v>
      </c>
      <c r="I269" s="11">
        <f t="shared" si="60"/>
        <v>66820.52</v>
      </c>
      <c r="J269" s="3">
        <f t="shared" si="68"/>
        <v>62933.459200000005</v>
      </c>
      <c r="K269" s="3">
        <f t="shared" si="69"/>
        <v>66827.909200000009</v>
      </c>
      <c r="L269" s="3">
        <f t="shared" si="72"/>
        <v>129756.06840000002</v>
      </c>
      <c r="M269" s="3">
        <f t="shared" si="73"/>
        <v>196582.35760000005</v>
      </c>
      <c r="N269" s="3">
        <f t="shared" si="74"/>
        <v>263410.26680000004</v>
      </c>
    </row>
    <row r="270" spans="1:14" ht="14.45" hidden="1" customHeight="1" x14ac:dyDescent="0.35">
      <c r="A270" s="2"/>
      <c r="B270" s="45"/>
      <c r="C270" s="8" t="s">
        <v>168</v>
      </c>
      <c r="D270" s="3">
        <v>0</v>
      </c>
      <c r="E270" s="3">
        <v>0</v>
      </c>
      <c r="F270" s="3">
        <v>0</v>
      </c>
      <c r="G270" s="3">
        <v>0</v>
      </c>
      <c r="H270" s="1">
        <v>0.33860000000000001</v>
      </c>
      <c r="I270" s="11">
        <f t="shared" si="60"/>
        <v>0</v>
      </c>
      <c r="J270" s="3">
        <f>I270</f>
        <v>0</v>
      </c>
      <c r="K270" s="3">
        <f>IF(H270&lt;0.57,J270,0)</f>
        <v>0</v>
      </c>
      <c r="L270" s="3">
        <f t="shared" si="72"/>
        <v>0.33860000000000001</v>
      </c>
      <c r="M270" s="3">
        <f t="shared" si="73"/>
        <v>0.33860000000000001</v>
      </c>
      <c r="N270" s="3">
        <f t="shared" si="74"/>
        <v>0.33860000000000001</v>
      </c>
    </row>
    <row r="271" spans="1:14" ht="14.45" hidden="1" customHeight="1" x14ac:dyDescent="0.35">
      <c r="A271" s="2"/>
      <c r="B271" s="45"/>
      <c r="C271" s="8" t="s">
        <v>170</v>
      </c>
      <c r="D271" s="3">
        <v>0</v>
      </c>
      <c r="E271" s="3">
        <v>0</v>
      </c>
      <c r="F271" s="3">
        <v>0</v>
      </c>
      <c r="G271" s="3">
        <v>0</v>
      </c>
      <c r="H271" s="1">
        <v>0.17649999999999999</v>
      </c>
      <c r="I271" s="11">
        <f t="shared" si="60"/>
        <v>0</v>
      </c>
      <c r="J271" s="3">
        <f>I271</f>
        <v>0</v>
      </c>
      <c r="K271" s="3">
        <f>IF(H271&lt;0.57,J271,0)</f>
        <v>0</v>
      </c>
      <c r="L271" s="3">
        <f t="shared" si="72"/>
        <v>0.17649999999999999</v>
      </c>
      <c r="M271" s="3">
        <f t="shared" si="73"/>
        <v>0.17649999999999999</v>
      </c>
      <c r="N271" s="3">
        <f t="shared" si="74"/>
        <v>0.17649999999999999</v>
      </c>
    </row>
    <row r="272" spans="1:14" x14ac:dyDescent="0.25">
      <c r="A272" s="2"/>
      <c r="B272" s="45"/>
      <c r="C272" s="8" t="s">
        <v>80</v>
      </c>
      <c r="D272" s="3">
        <v>401.99</v>
      </c>
      <c r="E272" s="3">
        <v>3477.85</v>
      </c>
      <c r="F272" s="3">
        <v>0.52</v>
      </c>
      <c r="G272" s="3">
        <v>0.19</v>
      </c>
      <c r="H272" s="1">
        <v>0.749</v>
      </c>
      <c r="I272" s="11">
        <f t="shared" si="60"/>
        <v>3880.55</v>
      </c>
      <c r="J272" s="3">
        <f>SUM(E272:H272)</f>
        <v>3479.3089999999997</v>
      </c>
      <c r="K272" s="3">
        <f>SUM(F272:I272)</f>
        <v>3882.009</v>
      </c>
      <c r="L272" s="3">
        <f t="shared" si="72"/>
        <v>7360.7979999999998</v>
      </c>
      <c r="M272" s="3">
        <f t="shared" si="73"/>
        <v>11242.617</v>
      </c>
      <c r="N272" s="3">
        <f t="shared" si="74"/>
        <v>15124.626</v>
      </c>
    </row>
    <row r="273" spans="1:14" ht="14.45" hidden="1" customHeight="1" x14ac:dyDescent="0.35">
      <c r="A273" s="2"/>
      <c r="B273" s="45"/>
      <c r="C273" s="8" t="s">
        <v>165</v>
      </c>
      <c r="D273" s="3">
        <v>0</v>
      </c>
      <c r="E273" s="3">
        <v>0</v>
      </c>
      <c r="F273" s="3">
        <v>0</v>
      </c>
      <c r="G273" s="3">
        <v>0</v>
      </c>
      <c r="H273" s="1">
        <v>0.65639999999999998</v>
      </c>
      <c r="I273" s="11">
        <f t="shared" ref="I273:I336" si="75">SUM(D273:G273)</f>
        <v>0</v>
      </c>
      <c r="J273" s="3">
        <f>I273</f>
        <v>0</v>
      </c>
      <c r="K273" s="3">
        <f>IF(H273&lt;0.57,J273,0)</f>
        <v>0</v>
      </c>
      <c r="L273" s="3">
        <f t="shared" si="72"/>
        <v>0.65639999999999998</v>
      </c>
      <c r="M273" s="3">
        <f t="shared" si="73"/>
        <v>0.65639999999999998</v>
      </c>
      <c r="N273" s="3">
        <f t="shared" si="74"/>
        <v>0.65639999999999998</v>
      </c>
    </row>
    <row r="274" spans="1:14" x14ac:dyDescent="0.25">
      <c r="A274" s="2"/>
      <c r="B274" s="45"/>
      <c r="C274" s="8" t="s">
        <v>79</v>
      </c>
      <c r="D274" s="3">
        <v>1086.49</v>
      </c>
      <c r="E274" s="3">
        <v>9400.11</v>
      </c>
      <c r="F274" s="3">
        <v>1.48</v>
      </c>
      <c r="G274" s="3">
        <v>0.45</v>
      </c>
      <c r="H274" s="1">
        <v>0.70440000000000003</v>
      </c>
      <c r="I274" s="11">
        <f t="shared" si="75"/>
        <v>10488.53</v>
      </c>
      <c r="J274" s="3">
        <f>SUM(E274:H274)</f>
        <v>9402.7444000000014</v>
      </c>
      <c r="K274" s="3">
        <f>SUM(F274:I274)</f>
        <v>10491.164400000001</v>
      </c>
      <c r="L274" s="3">
        <f t="shared" si="72"/>
        <v>19892.428800000002</v>
      </c>
      <c r="M274" s="3">
        <f t="shared" si="73"/>
        <v>30383.143200000006</v>
      </c>
      <c r="N274" s="3">
        <f t="shared" si="74"/>
        <v>40874.307600000007</v>
      </c>
    </row>
    <row r="275" spans="1:14" x14ac:dyDescent="0.25">
      <c r="A275" s="2"/>
      <c r="B275" s="45"/>
      <c r="C275" s="8" t="s">
        <v>138</v>
      </c>
      <c r="D275" s="3">
        <v>1341.15</v>
      </c>
      <c r="E275" s="3">
        <v>21708.68</v>
      </c>
      <c r="F275" s="3">
        <v>1.83</v>
      </c>
      <c r="G275" s="3">
        <v>0.56000000000000005</v>
      </c>
      <c r="H275" s="1">
        <v>0.63959999999999995</v>
      </c>
      <c r="I275" s="11">
        <f t="shared" si="75"/>
        <v>23052.220000000005</v>
      </c>
      <c r="J275" s="3">
        <f>SUM(E275:H275)</f>
        <v>21711.709600000002</v>
      </c>
      <c r="K275" s="3">
        <f>SUM(F275:I275)</f>
        <v>23055.249600000006</v>
      </c>
      <c r="L275" s="3">
        <f t="shared" si="72"/>
        <v>44765.12920000001</v>
      </c>
      <c r="M275" s="3">
        <f t="shared" si="73"/>
        <v>67819.818800000008</v>
      </c>
      <c r="N275" s="3">
        <f t="shared" si="74"/>
        <v>90875.068400000018</v>
      </c>
    </row>
    <row r="276" spans="1:14" ht="14.45" hidden="1" customHeight="1" x14ac:dyDescent="0.35">
      <c r="A276" s="2"/>
      <c r="B276" s="45"/>
      <c r="C276" s="8" t="s">
        <v>166</v>
      </c>
      <c r="D276" s="3">
        <v>0</v>
      </c>
      <c r="E276" s="3">
        <v>0</v>
      </c>
      <c r="F276" s="3">
        <v>0</v>
      </c>
      <c r="G276" s="3">
        <v>0</v>
      </c>
      <c r="H276" s="1">
        <v>0.5857</v>
      </c>
      <c r="I276" s="11">
        <f t="shared" si="75"/>
        <v>0</v>
      </c>
      <c r="J276" s="3">
        <f>I276</f>
        <v>0</v>
      </c>
      <c r="K276" s="3">
        <f>IF(H276&lt;0.57,J276,0)</f>
        <v>0</v>
      </c>
      <c r="L276" s="3">
        <f t="shared" si="72"/>
        <v>0.5857</v>
      </c>
      <c r="M276" s="3">
        <f t="shared" si="73"/>
        <v>0.5857</v>
      </c>
      <c r="N276" s="3">
        <f t="shared" si="74"/>
        <v>0.5857</v>
      </c>
    </row>
    <row r="277" spans="1:14" ht="14.45" hidden="1" customHeight="1" x14ac:dyDescent="0.35">
      <c r="A277" s="2"/>
      <c r="B277" s="45"/>
      <c r="C277" s="8" t="s">
        <v>250</v>
      </c>
      <c r="D277" s="3">
        <v>5.94</v>
      </c>
      <c r="E277" s="3">
        <v>25.86</v>
      </c>
      <c r="F277" s="3">
        <v>0.01</v>
      </c>
      <c r="G277" s="3">
        <v>0</v>
      </c>
      <c r="H277" s="1">
        <v>0.55800000000000005</v>
      </c>
      <c r="I277" s="11">
        <f t="shared" si="75"/>
        <v>31.810000000000002</v>
      </c>
      <c r="J277" s="3">
        <f>SUM(E277:H277)</f>
        <v>26.428000000000001</v>
      </c>
      <c r="K277" s="3">
        <f>SUM(F277:I277)</f>
        <v>32.378</v>
      </c>
      <c r="L277" s="3">
        <f t="shared" si="72"/>
        <v>58.796000000000006</v>
      </c>
      <c r="M277" s="3">
        <f t="shared" si="73"/>
        <v>91.174000000000007</v>
      </c>
      <c r="N277" s="3">
        <f t="shared" si="74"/>
        <v>123.55200000000001</v>
      </c>
    </row>
    <row r="278" spans="1:14" x14ac:dyDescent="0.25">
      <c r="A278" s="2"/>
      <c r="B278" s="45"/>
      <c r="C278" s="8" t="s">
        <v>77</v>
      </c>
      <c r="D278" s="3">
        <v>106.41</v>
      </c>
      <c r="E278" s="3">
        <v>920.68</v>
      </c>
      <c r="F278" s="3">
        <v>0.15</v>
      </c>
      <c r="G278" s="3">
        <v>0.04</v>
      </c>
      <c r="H278" s="1">
        <v>0.57140000000000002</v>
      </c>
      <c r="I278" s="11">
        <f t="shared" si="75"/>
        <v>1027.28</v>
      </c>
      <c r="J278" s="3">
        <f>SUM(E278:H278)</f>
        <v>921.44139999999993</v>
      </c>
      <c r="K278" s="3">
        <f>SUM(F278:I278)</f>
        <v>1028.0414000000001</v>
      </c>
      <c r="L278" s="3">
        <f>IF(K278=0,J278,0)</f>
        <v>0</v>
      </c>
      <c r="M278" s="3">
        <f>IF(L278&gt;70000,L278-70000,0)</f>
        <v>0</v>
      </c>
      <c r="N278" s="3">
        <f t="shared" si="74"/>
        <v>1028.0414000000001</v>
      </c>
    </row>
    <row r="279" spans="1:14" ht="14.45" hidden="1" customHeight="1" x14ac:dyDescent="0.35">
      <c r="A279" s="2"/>
      <c r="B279" s="45"/>
      <c r="C279" s="8" t="s">
        <v>167</v>
      </c>
      <c r="D279" s="3">
        <v>0</v>
      </c>
      <c r="E279" s="3">
        <v>0</v>
      </c>
      <c r="F279" s="3">
        <v>0</v>
      </c>
      <c r="G279" s="3">
        <v>0</v>
      </c>
      <c r="H279" s="1">
        <v>0.67789999999999995</v>
      </c>
      <c r="I279" s="11">
        <f t="shared" si="75"/>
        <v>0</v>
      </c>
      <c r="J279" s="3">
        <f>I279</f>
        <v>0</v>
      </c>
      <c r="K279" s="3">
        <f>IF(H279&lt;0.57,J279,0)</f>
        <v>0</v>
      </c>
      <c r="L279" s="3">
        <f>IF(K279=0,J279,0)</f>
        <v>0</v>
      </c>
      <c r="M279" s="3">
        <f>IF(L279&gt;70000,L279-70000,0)</f>
        <v>0</v>
      </c>
      <c r="N279" s="3">
        <f t="shared" si="74"/>
        <v>0</v>
      </c>
    </row>
    <row r="280" spans="1:14" ht="14.45" hidden="1" customHeight="1" x14ac:dyDescent="0.35">
      <c r="A280" s="2"/>
      <c r="B280" s="45"/>
      <c r="C280" s="8" t="s">
        <v>252</v>
      </c>
      <c r="D280" s="3">
        <v>0</v>
      </c>
      <c r="E280" s="3">
        <v>0</v>
      </c>
      <c r="F280" s="3">
        <v>0</v>
      </c>
      <c r="G280" s="3">
        <v>0</v>
      </c>
      <c r="H280" s="1">
        <v>0.53190000000000004</v>
      </c>
      <c r="I280" s="11">
        <f t="shared" si="75"/>
        <v>0</v>
      </c>
      <c r="J280" s="3">
        <f>I280</f>
        <v>0</v>
      </c>
      <c r="K280" s="3">
        <f>IF(H280&lt;0.57,J280,0)</f>
        <v>0</v>
      </c>
      <c r="L280" s="3">
        <f>IF(K280=0,J280,0)</f>
        <v>0</v>
      </c>
      <c r="M280" s="3">
        <f>IF(L280&gt;70000,L280-70000,0)</f>
        <v>0</v>
      </c>
      <c r="N280" s="3">
        <f t="shared" si="74"/>
        <v>0</v>
      </c>
    </row>
    <row r="281" spans="1:14" ht="14.45" hidden="1" customHeight="1" x14ac:dyDescent="0.35">
      <c r="A281" s="2"/>
      <c r="B281" s="45"/>
      <c r="C281" s="8" t="s">
        <v>169</v>
      </c>
      <c r="D281" s="3">
        <v>0</v>
      </c>
      <c r="E281" s="3">
        <v>0</v>
      </c>
      <c r="F281" s="3">
        <v>0</v>
      </c>
      <c r="G281" s="3">
        <v>0</v>
      </c>
      <c r="H281" s="1">
        <v>0.53890000000000005</v>
      </c>
      <c r="I281" s="11">
        <f t="shared" si="75"/>
        <v>0</v>
      </c>
      <c r="J281" s="3">
        <f>I281</f>
        <v>0</v>
      </c>
      <c r="K281" s="3">
        <f>IF(H281&lt;0.57,J281,0)</f>
        <v>0</v>
      </c>
      <c r="L281" s="3">
        <f>IF(K281=0,J281,0)</f>
        <v>0</v>
      </c>
      <c r="M281" s="3">
        <f>IF(L281&gt;70000,L281-70000,0)</f>
        <v>0</v>
      </c>
      <c r="N281" s="3">
        <f t="shared" si="74"/>
        <v>0</v>
      </c>
    </row>
    <row r="282" spans="1:14" ht="15.75" thickBot="1" x14ac:dyDescent="0.3">
      <c r="A282" s="2"/>
      <c r="B282" s="46"/>
      <c r="C282" s="17" t="s">
        <v>134</v>
      </c>
      <c r="D282" s="18">
        <v>3297.39</v>
      </c>
      <c r="E282" s="18">
        <v>53373.75</v>
      </c>
      <c r="F282" s="18">
        <v>4.49</v>
      </c>
      <c r="G282" s="18">
        <v>1.37</v>
      </c>
      <c r="H282" s="19">
        <v>0.74260000000000004</v>
      </c>
      <c r="I282" s="20">
        <f t="shared" si="75"/>
        <v>56677</v>
      </c>
      <c r="J282" s="3">
        <f t="shared" ref="J282:J317" si="76">SUM(E282:H282)</f>
        <v>53380.352599999998</v>
      </c>
      <c r="K282" s="3">
        <f t="shared" ref="K282:K317" si="77">SUM(F282:I282)</f>
        <v>56683.602599999998</v>
      </c>
      <c r="L282" s="3">
        <f>IF(K282=0,J282,0)</f>
        <v>0</v>
      </c>
      <c r="M282" s="3">
        <f>IF(L282&gt;70000,L282-70000,0)</f>
        <v>0</v>
      </c>
      <c r="N282" s="3">
        <f t="shared" si="74"/>
        <v>56683.602599999998</v>
      </c>
    </row>
    <row r="283" spans="1:14" ht="18.600000000000001" customHeight="1" x14ac:dyDescent="0.25">
      <c r="A283" s="2"/>
      <c r="B283" s="47">
        <v>20</v>
      </c>
      <c r="C283" s="8" t="s">
        <v>133</v>
      </c>
      <c r="D283" s="3">
        <v>2938.75</v>
      </c>
      <c r="E283" s="3">
        <v>47568.46</v>
      </c>
      <c r="F283" s="3">
        <v>4</v>
      </c>
      <c r="G283" s="3">
        <v>1.22</v>
      </c>
      <c r="H283" s="1">
        <v>0.3029</v>
      </c>
      <c r="I283" s="11">
        <f t="shared" si="75"/>
        <v>50512.43</v>
      </c>
      <c r="J283" s="3">
        <f t="shared" si="76"/>
        <v>47573.982900000003</v>
      </c>
      <c r="K283" s="3">
        <f t="shared" si="77"/>
        <v>50517.952900000004</v>
      </c>
      <c r="L283" s="3">
        <f t="shared" ref="L283:L302" si="78">SUM(G283:J283)</f>
        <v>98087.935800000007</v>
      </c>
      <c r="M283" s="3">
        <f t="shared" ref="M283:M302" si="79">SUM(H283:K283)</f>
        <v>148604.66870000001</v>
      </c>
      <c r="N283" s="3">
        <f t="shared" si="74"/>
        <v>199122.62160000001</v>
      </c>
    </row>
    <row r="284" spans="1:14" x14ac:dyDescent="0.25">
      <c r="A284" s="2"/>
      <c r="B284" s="48"/>
      <c r="C284" s="8" t="s">
        <v>32</v>
      </c>
      <c r="D284" s="3">
        <v>24.32</v>
      </c>
      <c r="E284" s="3">
        <v>352.08</v>
      </c>
      <c r="F284" s="3">
        <v>0.03</v>
      </c>
      <c r="G284" s="3">
        <v>0.01</v>
      </c>
      <c r="H284" s="1">
        <v>0.38229999999999997</v>
      </c>
      <c r="I284" s="11">
        <f t="shared" si="75"/>
        <v>376.43999999999994</v>
      </c>
      <c r="J284" s="3">
        <f t="shared" si="76"/>
        <v>352.50229999999993</v>
      </c>
      <c r="K284" s="3">
        <f t="shared" si="77"/>
        <v>376.86229999999995</v>
      </c>
      <c r="L284" s="3">
        <f t="shared" si="78"/>
        <v>729.33459999999991</v>
      </c>
      <c r="M284" s="3">
        <f t="shared" si="79"/>
        <v>1106.1868999999999</v>
      </c>
      <c r="N284" s="3">
        <f t="shared" si="74"/>
        <v>1483.0491999999999</v>
      </c>
    </row>
    <row r="285" spans="1:14" x14ac:dyDescent="0.25">
      <c r="A285" s="2"/>
      <c r="B285" s="48"/>
      <c r="C285" s="8" t="s">
        <v>135</v>
      </c>
      <c r="D285" s="3">
        <v>433.17</v>
      </c>
      <c r="E285" s="3">
        <v>7011.56</v>
      </c>
      <c r="F285" s="3">
        <v>0.59</v>
      </c>
      <c r="G285" s="3">
        <v>0.18</v>
      </c>
      <c r="H285" s="1">
        <v>0.58240000000000003</v>
      </c>
      <c r="I285" s="11">
        <f t="shared" si="75"/>
        <v>7445.5000000000009</v>
      </c>
      <c r="J285" s="3">
        <f t="shared" si="76"/>
        <v>7012.9124000000011</v>
      </c>
      <c r="K285" s="3">
        <f t="shared" si="77"/>
        <v>7446.8524000000007</v>
      </c>
      <c r="L285" s="3">
        <f t="shared" si="78"/>
        <v>14459.174800000001</v>
      </c>
      <c r="M285" s="3">
        <f t="shared" si="79"/>
        <v>21905.847200000004</v>
      </c>
      <c r="N285" s="3">
        <f t="shared" si="74"/>
        <v>29352.699600000004</v>
      </c>
    </row>
    <row r="286" spans="1:14" x14ac:dyDescent="0.25">
      <c r="A286" s="2"/>
      <c r="B286" s="48"/>
      <c r="C286" s="8" t="s">
        <v>38</v>
      </c>
      <c r="D286" s="3">
        <v>321.19</v>
      </c>
      <c r="E286" s="3">
        <v>4942.05</v>
      </c>
      <c r="F286" s="3">
        <v>0.44</v>
      </c>
      <c r="G286" s="3">
        <v>0.14000000000000001</v>
      </c>
      <c r="H286" s="1">
        <v>0.50419999999999998</v>
      </c>
      <c r="I286" s="11">
        <f t="shared" si="75"/>
        <v>5263.82</v>
      </c>
      <c r="J286" s="3">
        <f t="shared" si="76"/>
        <v>4943.1342000000004</v>
      </c>
      <c r="K286" s="3">
        <f t="shared" si="77"/>
        <v>5264.9041999999999</v>
      </c>
      <c r="L286" s="3">
        <f t="shared" si="78"/>
        <v>10207.598399999999</v>
      </c>
      <c r="M286" s="3">
        <f t="shared" si="79"/>
        <v>15472.3626</v>
      </c>
      <c r="N286" s="3">
        <f t="shared" si="74"/>
        <v>20737.266800000001</v>
      </c>
    </row>
    <row r="287" spans="1:14" x14ac:dyDescent="0.25">
      <c r="A287" s="2"/>
      <c r="B287" s="48"/>
      <c r="C287" s="8" t="s">
        <v>141</v>
      </c>
      <c r="D287" s="3">
        <v>18152.93</v>
      </c>
      <c r="E287" s="3">
        <v>293835.23</v>
      </c>
      <c r="F287" s="3">
        <v>24.75</v>
      </c>
      <c r="G287" s="3">
        <v>7.56</v>
      </c>
      <c r="H287" s="1">
        <v>0.70250000000000001</v>
      </c>
      <c r="I287" s="11">
        <f t="shared" si="75"/>
        <v>312020.46999999997</v>
      </c>
      <c r="J287" s="3">
        <f t="shared" si="76"/>
        <v>293868.24249999999</v>
      </c>
      <c r="K287" s="3">
        <f t="shared" si="77"/>
        <v>312053.48249999998</v>
      </c>
      <c r="L287" s="3">
        <f t="shared" si="78"/>
        <v>605896.97499999998</v>
      </c>
      <c r="M287" s="3">
        <f t="shared" si="79"/>
        <v>917942.89749999996</v>
      </c>
      <c r="N287" s="3">
        <f t="shared" si="74"/>
        <v>1229996.3799999999</v>
      </c>
    </row>
    <row r="288" spans="1:14" x14ac:dyDescent="0.25">
      <c r="A288" s="2"/>
      <c r="B288" s="48"/>
      <c r="C288" s="8" t="s">
        <v>139</v>
      </c>
      <c r="D288" s="3">
        <v>14201.78</v>
      </c>
      <c r="E288" s="3">
        <v>229879.19</v>
      </c>
      <c r="F288" s="3">
        <v>19.36</v>
      </c>
      <c r="G288" s="3">
        <v>5.91</v>
      </c>
      <c r="H288" s="1">
        <v>0.48780000000000001</v>
      </c>
      <c r="I288" s="11">
        <f t="shared" si="75"/>
        <v>244106.23999999999</v>
      </c>
      <c r="J288" s="3">
        <f t="shared" si="76"/>
        <v>229904.94779999999</v>
      </c>
      <c r="K288" s="3">
        <f t="shared" si="77"/>
        <v>244131.99779999998</v>
      </c>
      <c r="L288" s="3">
        <f t="shared" si="78"/>
        <v>474017.58559999999</v>
      </c>
      <c r="M288" s="3">
        <f t="shared" si="79"/>
        <v>718143.67339999997</v>
      </c>
      <c r="N288" s="3">
        <f t="shared" si="74"/>
        <v>962275.67119999998</v>
      </c>
    </row>
    <row r="289" spans="1:14" x14ac:dyDescent="0.25">
      <c r="A289" s="2"/>
      <c r="B289" s="48"/>
      <c r="C289" s="8" t="s">
        <v>186</v>
      </c>
      <c r="D289" s="3">
        <v>328.16</v>
      </c>
      <c r="E289" s="3">
        <v>1155.29</v>
      </c>
      <c r="F289" s="3">
        <v>0.45</v>
      </c>
      <c r="G289" s="3">
        <v>0.13</v>
      </c>
      <c r="H289" s="1">
        <v>0.32479999999999998</v>
      </c>
      <c r="I289" s="11">
        <f t="shared" si="75"/>
        <v>1484.0300000000002</v>
      </c>
      <c r="J289" s="3">
        <f t="shared" si="76"/>
        <v>1156.1948000000002</v>
      </c>
      <c r="K289" s="3">
        <f t="shared" si="77"/>
        <v>1484.9348000000002</v>
      </c>
      <c r="L289" s="3">
        <f t="shared" si="78"/>
        <v>2640.6796000000004</v>
      </c>
      <c r="M289" s="3">
        <f t="shared" si="79"/>
        <v>4125.4844000000003</v>
      </c>
      <c r="N289" s="3">
        <f t="shared" si="74"/>
        <v>5610.4192000000003</v>
      </c>
    </row>
    <row r="290" spans="1:14" x14ac:dyDescent="0.25">
      <c r="A290" s="2"/>
      <c r="B290" s="48"/>
      <c r="C290" s="8" t="s">
        <v>130</v>
      </c>
      <c r="D290" s="3">
        <v>179.79</v>
      </c>
      <c r="E290" s="3">
        <v>2910.24</v>
      </c>
      <c r="F290" s="3">
        <v>0.25</v>
      </c>
      <c r="G290" s="3">
        <v>7.0000000000000007E-2</v>
      </c>
      <c r="H290" s="1">
        <v>0</v>
      </c>
      <c r="I290" s="11">
        <f t="shared" si="75"/>
        <v>3090.35</v>
      </c>
      <c r="J290" s="3">
        <f t="shared" si="76"/>
        <v>2910.56</v>
      </c>
      <c r="K290" s="3">
        <f t="shared" si="77"/>
        <v>3090.67</v>
      </c>
      <c r="L290" s="3">
        <f t="shared" si="78"/>
        <v>6000.98</v>
      </c>
      <c r="M290" s="3">
        <f t="shared" si="79"/>
        <v>9091.58</v>
      </c>
      <c r="N290" s="3">
        <f t="shared" si="74"/>
        <v>12182.25</v>
      </c>
    </row>
    <row r="291" spans="1:14" ht="14.45" hidden="1" customHeight="1" x14ac:dyDescent="0.35">
      <c r="A291" s="2"/>
      <c r="B291" s="48"/>
      <c r="C291" s="8" t="s">
        <v>28</v>
      </c>
      <c r="D291" s="3">
        <v>0.27</v>
      </c>
      <c r="E291" s="3">
        <v>3.84</v>
      </c>
      <c r="F291" s="3">
        <v>0</v>
      </c>
      <c r="G291" s="3">
        <v>0</v>
      </c>
      <c r="H291" s="1">
        <v>0.50660000000000005</v>
      </c>
      <c r="I291" s="11">
        <f t="shared" si="75"/>
        <v>4.1099999999999994</v>
      </c>
      <c r="J291" s="3">
        <f t="shared" si="76"/>
        <v>4.3465999999999996</v>
      </c>
      <c r="K291" s="3">
        <f t="shared" si="77"/>
        <v>4.6165999999999991</v>
      </c>
      <c r="L291" s="3">
        <f t="shared" si="78"/>
        <v>8.9631999999999987</v>
      </c>
      <c r="M291" s="3">
        <f t="shared" si="79"/>
        <v>13.579799999999999</v>
      </c>
      <c r="N291" s="3">
        <f t="shared" si="74"/>
        <v>18.196399999999997</v>
      </c>
    </row>
    <row r="292" spans="1:14" x14ac:dyDescent="0.25">
      <c r="A292" s="2"/>
      <c r="B292" s="48"/>
      <c r="C292" s="8" t="s">
        <v>39</v>
      </c>
      <c r="D292" s="3">
        <v>227.6</v>
      </c>
      <c r="E292" s="3">
        <v>3502.04</v>
      </c>
      <c r="F292" s="3">
        <v>0.31</v>
      </c>
      <c r="G292" s="3">
        <v>0.1</v>
      </c>
      <c r="H292" s="1">
        <v>0.41360000000000002</v>
      </c>
      <c r="I292" s="11">
        <f t="shared" si="75"/>
        <v>3730.0499999999997</v>
      </c>
      <c r="J292" s="3">
        <f t="shared" si="76"/>
        <v>3502.8635999999997</v>
      </c>
      <c r="K292" s="3">
        <f t="shared" si="77"/>
        <v>3730.8735999999999</v>
      </c>
      <c r="L292" s="3">
        <f t="shared" si="78"/>
        <v>7233.4272000000001</v>
      </c>
      <c r="M292" s="3">
        <f t="shared" si="79"/>
        <v>10964.200799999999</v>
      </c>
      <c r="N292" s="3">
        <f t="shared" si="74"/>
        <v>14695.074399999998</v>
      </c>
    </row>
    <row r="293" spans="1:14" x14ac:dyDescent="0.25">
      <c r="A293" s="2"/>
      <c r="B293" s="48"/>
      <c r="C293" s="8" t="s">
        <v>41</v>
      </c>
      <c r="D293" s="3">
        <v>1245.0899999999999</v>
      </c>
      <c r="E293" s="3">
        <v>19157.53</v>
      </c>
      <c r="F293" s="3">
        <v>1.69</v>
      </c>
      <c r="G293" s="3">
        <v>0.51</v>
      </c>
      <c r="H293" s="1">
        <v>0.59330000000000005</v>
      </c>
      <c r="I293" s="11">
        <f t="shared" si="75"/>
        <v>20404.819999999996</v>
      </c>
      <c r="J293" s="3">
        <f t="shared" si="76"/>
        <v>19160.323299999996</v>
      </c>
      <c r="K293" s="3">
        <f t="shared" si="77"/>
        <v>20407.613299999997</v>
      </c>
      <c r="L293" s="3">
        <f t="shared" si="78"/>
        <v>39566.246599999991</v>
      </c>
      <c r="M293" s="3">
        <f t="shared" si="79"/>
        <v>59973.349899999987</v>
      </c>
      <c r="N293" s="3">
        <f t="shared" si="74"/>
        <v>80380.963199999984</v>
      </c>
    </row>
    <row r="294" spans="1:14" x14ac:dyDescent="0.25">
      <c r="A294" s="2"/>
      <c r="B294" s="48"/>
      <c r="C294" s="8" t="s">
        <v>197</v>
      </c>
      <c r="D294" s="3">
        <v>1353.99</v>
      </c>
      <c r="E294" s="3">
        <v>6567.87</v>
      </c>
      <c r="F294" s="3">
        <v>1.85</v>
      </c>
      <c r="G294" s="3">
        <v>0.56000000000000005</v>
      </c>
      <c r="H294" s="1">
        <v>0.49759999999999999</v>
      </c>
      <c r="I294" s="11">
        <f t="shared" si="75"/>
        <v>7924.27</v>
      </c>
      <c r="J294" s="3">
        <f t="shared" si="76"/>
        <v>6570.7776000000003</v>
      </c>
      <c r="K294" s="3">
        <f t="shared" si="77"/>
        <v>7927.1776</v>
      </c>
      <c r="L294" s="3">
        <f t="shared" si="78"/>
        <v>14496.105200000002</v>
      </c>
      <c r="M294" s="3">
        <f t="shared" si="79"/>
        <v>22422.7228</v>
      </c>
      <c r="N294" s="3">
        <f t="shared" si="74"/>
        <v>30349.900399999999</v>
      </c>
    </row>
    <row r="295" spans="1:14" x14ac:dyDescent="0.25">
      <c r="A295" s="2"/>
      <c r="B295" s="48"/>
      <c r="C295" s="8" t="s">
        <v>132</v>
      </c>
      <c r="D295" s="3">
        <v>1502.86</v>
      </c>
      <c r="E295" s="3">
        <v>24326.21</v>
      </c>
      <c r="F295" s="3">
        <v>2.0499999999999998</v>
      </c>
      <c r="G295" s="3">
        <v>0.62</v>
      </c>
      <c r="H295" s="1">
        <v>0.64710000000000001</v>
      </c>
      <c r="I295" s="11">
        <f t="shared" si="75"/>
        <v>25831.739999999998</v>
      </c>
      <c r="J295" s="3">
        <f t="shared" si="76"/>
        <v>24329.527099999996</v>
      </c>
      <c r="K295" s="3">
        <f t="shared" si="77"/>
        <v>25835.057099999998</v>
      </c>
      <c r="L295" s="3">
        <f t="shared" si="78"/>
        <v>50162.534199999995</v>
      </c>
      <c r="M295" s="3">
        <f t="shared" si="79"/>
        <v>75996.97129999999</v>
      </c>
      <c r="N295" s="3">
        <f t="shared" si="74"/>
        <v>101832.02839999998</v>
      </c>
    </row>
    <row r="296" spans="1:14" x14ac:dyDescent="0.25">
      <c r="A296" s="2"/>
      <c r="B296" s="48"/>
      <c r="C296" s="8" t="s">
        <v>131</v>
      </c>
      <c r="D296" s="3">
        <v>2708.56</v>
      </c>
      <c r="E296" s="3">
        <v>43842.51</v>
      </c>
      <c r="F296" s="3">
        <v>3.69</v>
      </c>
      <c r="G296" s="3">
        <v>1.1299999999999999</v>
      </c>
      <c r="H296" s="1">
        <v>0.63639999999999997</v>
      </c>
      <c r="I296" s="11">
        <f t="shared" si="75"/>
        <v>46555.89</v>
      </c>
      <c r="J296" s="3">
        <f t="shared" si="76"/>
        <v>43847.966400000005</v>
      </c>
      <c r="K296" s="3">
        <f t="shared" si="77"/>
        <v>46561.346400000002</v>
      </c>
      <c r="L296" s="3">
        <f t="shared" si="78"/>
        <v>90405.622800000012</v>
      </c>
      <c r="M296" s="3">
        <f t="shared" si="79"/>
        <v>136965.83920000002</v>
      </c>
      <c r="N296" s="3">
        <f t="shared" si="74"/>
        <v>183527.18560000003</v>
      </c>
    </row>
    <row r="297" spans="1:14" x14ac:dyDescent="0.25">
      <c r="A297" s="2"/>
      <c r="B297" s="48"/>
      <c r="C297" s="8" t="s">
        <v>129</v>
      </c>
      <c r="D297" s="3">
        <v>3887.53</v>
      </c>
      <c r="E297" s="3">
        <v>62926.07</v>
      </c>
      <c r="F297" s="3">
        <v>5.3</v>
      </c>
      <c r="G297" s="3">
        <v>1.62</v>
      </c>
      <c r="H297" s="1">
        <v>0.46920000000000001</v>
      </c>
      <c r="I297" s="11">
        <f t="shared" si="75"/>
        <v>66820.52</v>
      </c>
      <c r="J297" s="3">
        <f t="shared" si="76"/>
        <v>62933.459200000005</v>
      </c>
      <c r="K297" s="3">
        <f t="shared" si="77"/>
        <v>66827.909200000009</v>
      </c>
      <c r="L297" s="3">
        <f t="shared" si="78"/>
        <v>129756.06840000002</v>
      </c>
      <c r="M297" s="3">
        <f t="shared" si="79"/>
        <v>196582.35760000005</v>
      </c>
      <c r="N297" s="3">
        <f t="shared" si="74"/>
        <v>263410.26680000004</v>
      </c>
    </row>
    <row r="298" spans="1:14" x14ac:dyDescent="0.25">
      <c r="A298" s="2"/>
      <c r="B298" s="48"/>
      <c r="C298" s="8" t="s">
        <v>80</v>
      </c>
      <c r="D298" s="3">
        <v>401.99</v>
      </c>
      <c r="E298" s="3">
        <v>3477.85</v>
      </c>
      <c r="F298" s="3">
        <v>0.52</v>
      </c>
      <c r="G298" s="3">
        <v>0.19</v>
      </c>
      <c r="H298" s="1">
        <v>0.749</v>
      </c>
      <c r="I298" s="11">
        <f t="shared" si="75"/>
        <v>3880.55</v>
      </c>
      <c r="J298" s="3">
        <f t="shared" si="76"/>
        <v>3479.3089999999997</v>
      </c>
      <c r="K298" s="3">
        <f t="shared" si="77"/>
        <v>3882.009</v>
      </c>
      <c r="L298" s="3">
        <f t="shared" si="78"/>
        <v>7360.7979999999998</v>
      </c>
      <c r="M298" s="3">
        <f t="shared" si="79"/>
        <v>11242.617</v>
      </c>
      <c r="N298" s="3">
        <f t="shared" si="74"/>
        <v>15124.626</v>
      </c>
    </row>
    <row r="299" spans="1:14" x14ac:dyDescent="0.25">
      <c r="A299" s="2"/>
      <c r="B299" s="48"/>
      <c r="C299" s="8" t="s">
        <v>137</v>
      </c>
      <c r="D299" s="3">
        <v>3585.95</v>
      </c>
      <c r="E299" s="3">
        <v>58044.46</v>
      </c>
      <c r="F299" s="3">
        <v>4.8899999999999997</v>
      </c>
      <c r="G299" s="3">
        <v>1.5</v>
      </c>
      <c r="H299" s="1">
        <v>0.5877</v>
      </c>
      <c r="I299" s="11">
        <f t="shared" si="75"/>
        <v>61636.799999999996</v>
      </c>
      <c r="J299" s="3">
        <f t="shared" si="76"/>
        <v>58051.437699999995</v>
      </c>
      <c r="K299" s="3">
        <f t="shared" si="77"/>
        <v>61643.777699999999</v>
      </c>
      <c r="L299" s="3">
        <f t="shared" si="78"/>
        <v>119690.32539999999</v>
      </c>
      <c r="M299" s="3">
        <f t="shared" si="79"/>
        <v>181332.60309999998</v>
      </c>
      <c r="N299" s="3">
        <f t="shared" si="74"/>
        <v>242976.38079999998</v>
      </c>
    </row>
    <row r="300" spans="1:14" x14ac:dyDescent="0.25">
      <c r="A300" s="2"/>
      <c r="B300" s="48"/>
      <c r="C300" s="8" t="s">
        <v>138</v>
      </c>
      <c r="D300" s="3">
        <v>1341.15</v>
      </c>
      <c r="E300" s="3">
        <v>21708.68</v>
      </c>
      <c r="F300" s="3">
        <v>1.83</v>
      </c>
      <c r="G300" s="3">
        <v>0.56000000000000005</v>
      </c>
      <c r="H300" s="1">
        <v>0.63959999999999995</v>
      </c>
      <c r="I300" s="11">
        <f t="shared" si="75"/>
        <v>23052.220000000005</v>
      </c>
      <c r="J300" s="3">
        <f t="shared" si="76"/>
        <v>21711.709600000002</v>
      </c>
      <c r="K300" s="3">
        <f t="shared" si="77"/>
        <v>23055.249600000006</v>
      </c>
      <c r="L300" s="3">
        <f t="shared" si="78"/>
        <v>44765.12920000001</v>
      </c>
      <c r="M300" s="3">
        <f t="shared" si="79"/>
        <v>67819.818800000008</v>
      </c>
      <c r="N300" s="3">
        <f t="shared" si="74"/>
        <v>90875.068400000018</v>
      </c>
    </row>
    <row r="301" spans="1:14" ht="14.45" hidden="1" customHeight="1" x14ac:dyDescent="0.35">
      <c r="A301" s="2"/>
      <c r="B301" s="48"/>
      <c r="C301" s="8" t="s">
        <v>248</v>
      </c>
      <c r="D301" s="3">
        <v>2.1800000000000002</v>
      </c>
      <c r="E301" s="3">
        <v>9.49</v>
      </c>
      <c r="F301" s="3">
        <v>0</v>
      </c>
      <c r="G301" s="3">
        <v>0</v>
      </c>
      <c r="H301" s="1">
        <v>0.56669999999999998</v>
      </c>
      <c r="I301" s="11">
        <f t="shared" si="75"/>
        <v>11.67</v>
      </c>
      <c r="J301" s="3">
        <f t="shared" si="76"/>
        <v>10.056699999999999</v>
      </c>
      <c r="K301" s="3">
        <f t="shared" si="77"/>
        <v>12.236699999999999</v>
      </c>
      <c r="L301" s="3">
        <f t="shared" si="78"/>
        <v>22.293399999999998</v>
      </c>
      <c r="M301" s="3">
        <f t="shared" si="79"/>
        <v>34.530099999999997</v>
      </c>
      <c r="N301" s="3">
        <f t="shared" si="74"/>
        <v>46.766799999999996</v>
      </c>
    </row>
    <row r="302" spans="1:14" ht="14.45" hidden="1" customHeight="1" x14ac:dyDescent="0.35">
      <c r="A302" s="2"/>
      <c r="B302" s="48"/>
      <c r="C302" s="8" t="s">
        <v>250</v>
      </c>
      <c r="D302" s="3">
        <v>5.94</v>
      </c>
      <c r="E302" s="3">
        <v>25.86</v>
      </c>
      <c r="F302" s="3">
        <v>0.01</v>
      </c>
      <c r="G302" s="3">
        <v>0</v>
      </c>
      <c r="H302" s="1">
        <v>0.55800000000000005</v>
      </c>
      <c r="I302" s="11">
        <f t="shared" si="75"/>
        <v>31.810000000000002</v>
      </c>
      <c r="J302" s="3">
        <f t="shared" si="76"/>
        <v>26.428000000000001</v>
      </c>
      <c r="K302" s="3">
        <f t="shared" si="77"/>
        <v>32.378</v>
      </c>
      <c r="L302" s="3">
        <f t="shared" si="78"/>
        <v>58.796000000000006</v>
      </c>
      <c r="M302" s="3">
        <f t="shared" si="79"/>
        <v>91.174000000000007</v>
      </c>
      <c r="N302" s="3">
        <f t="shared" si="74"/>
        <v>123.55200000000001</v>
      </c>
    </row>
    <row r="303" spans="1:14" ht="14.45" hidden="1" customHeight="1" x14ac:dyDescent="0.35">
      <c r="A303" s="2"/>
      <c r="B303" s="48"/>
      <c r="C303" s="8" t="s">
        <v>251</v>
      </c>
      <c r="D303" s="3">
        <v>3.13</v>
      </c>
      <c r="E303" s="3">
        <v>13.62</v>
      </c>
      <c r="F303" s="3">
        <v>-0.01</v>
      </c>
      <c r="G303" s="3">
        <v>0</v>
      </c>
      <c r="H303" s="1">
        <v>0.48049999999999998</v>
      </c>
      <c r="I303" s="11">
        <f t="shared" si="75"/>
        <v>16.739999999999998</v>
      </c>
      <c r="J303" s="3">
        <f t="shared" si="76"/>
        <v>14.090499999999999</v>
      </c>
      <c r="K303" s="3">
        <f t="shared" si="77"/>
        <v>17.2105</v>
      </c>
      <c r="L303" s="3">
        <f t="shared" ref="L303:L310" si="80">IF(K303=0,J303,0)</f>
        <v>0</v>
      </c>
      <c r="M303" s="3">
        <f t="shared" ref="M303:M310" si="81">IF(L303&gt;70000,L303-70000,0)</f>
        <v>0</v>
      </c>
      <c r="N303" s="3">
        <f t="shared" si="74"/>
        <v>17.2105</v>
      </c>
    </row>
    <row r="304" spans="1:14" x14ac:dyDescent="0.25">
      <c r="A304" s="2"/>
      <c r="B304" s="48"/>
      <c r="C304" s="8" t="s">
        <v>136</v>
      </c>
      <c r="D304" s="3">
        <v>3730.77</v>
      </c>
      <c r="E304" s="3">
        <v>60388.68</v>
      </c>
      <c r="F304" s="3">
        <v>5.09</v>
      </c>
      <c r="G304" s="3">
        <v>1.55</v>
      </c>
      <c r="H304" s="1">
        <v>0.55310000000000004</v>
      </c>
      <c r="I304" s="11">
        <f t="shared" si="75"/>
        <v>64126.09</v>
      </c>
      <c r="J304" s="3">
        <f t="shared" si="76"/>
        <v>60395.873099999997</v>
      </c>
      <c r="K304" s="3">
        <f t="shared" si="77"/>
        <v>64133.283099999993</v>
      </c>
      <c r="L304" s="3">
        <f t="shared" si="80"/>
        <v>0</v>
      </c>
      <c r="M304" s="3">
        <f t="shared" si="81"/>
        <v>0</v>
      </c>
      <c r="N304" s="3">
        <f t="shared" si="74"/>
        <v>64133.283099999993</v>
      </c>
    </row>
    <row r="305" spans="1:14" x14ac:dyDescent="0.25">
      <c r="A305" s="2"/>
      <c r="B305" s="48"/>
      <c r="C305" s="8" t="s">
        <v>37</v>
      </c>
      <c r="D305" s="3">
        <v>151.13999999999999</v>
      </c>
      <c r="E305" s="3">
        <v>2325.5700000000002</v>
      </c>
      <c r="F305" s="3">
        <v>0.21</v>
      </c>
      <c r="G305" s="3">
        <v>0.06</v>
      </c>
      <c r="H305" s="1">
        <v>0.38900000000000001</v>
      </c>
      <c r="I305" s="11">
        <f t="shared" si="75"/>
        <v>2476.98</v>
      </c>
      <c r="J305" s="3">
        <f t="shared" si="76"/>
        <v>2326.2290000000003</v>
      </c>
      <c r="K305" s="3">
        <f t="shared" si="77"/>
        <v>2477.6390000000001</v>
      </c>
      <c r="L305" s="3">
        <f t="shared" si="80"/>
        <v>0</v>
      </c>
      <c r="M305" s="3">
        <f t="shared" si="81"/>
        <v>0</v>
      </c>
      <c r="N305" s="3">
        <f t="shared" si="74"/>
        <v>2477.6390000000001</v>
      </c>
    </row>
    <row r="306" spans="1:14" ht="14.45" hidden="1" customHeight="1" x14ac:dyDescent="0.35">
      <c r="A306" s="2"/>
      <c r="B306" s="48"/>
      <c r="C306" s="8" t="s">
        <v>246</v>
      </c>
      <c r="D306" s="3">
        <v>17.16</v>
      </c>
      <c r="E306" s="3">
        <v>74.680000000000007</v>
      </c>
      <c r="F306" s="3">
        <v>0.03</v>
      </c>
      <c r="G306" s="3">
        <v>0.01</v>
      </c>
      <c r="H306" s="1">
        <v>0.34160000000000001</v>
      </c>
      <c r="I306" s="11">
        <f t="shared" si="75"/>
        <v>91.88000000000001</v>
      </c>
      <c r="J306" s="3">
        <f t="shared" si="76"/>
        <v>75.061600000000013</v>
      </c>
      <c r="K306" s="3">
        <f t="shared" si="77"/>
        <v>92.261600000000016</v>
      </c>
      <c r="L306" s="3">
        <f t="shared" si="80"/>
        <v>0</v>
      </c>
      <c r="M306" s="3">
        <f t="shared" si="81"/>
        <v>0</v>
      </c>
      <c r="N306" s="3">
        <f t="shared" si="74"/>
        <v>92.261600000000016</v>
      </c>
    </row>
    <row r="307" spans="1:14" x14ac:dyDescent="0.25">
      <c r="A307" s="2"/>
      <c r="B307" s="48"/>
      <c r="C307" s="8" t="s">
        <v>140</v>
      </c>
      <c r="D307" s="3">
        <v>2160.64</v>
      </c>
      <c r="E307" s="3">
        <v>34973.46</v>
      </c>
      <c r="F307" s="3">
        <v>2.95</v>
      </c>
      <c r="G307" s="3">
        <v>0.89</v>
      </c>
      <c r="H307" s="1">
        <v>0.63980000000000004</v>
      </c>
      <c r="I307" s="11">
        <f t="shared" si="75"/>
        <v>37137.939999999995</v>
      </c>
      <c r="J307" s="3">
        <f t="shared" si="76"/>
        <v>34977.939799999993</v>
      </c>
      <c r="K307" s="3">
        <f t="shared" si="77"/>
        <v>37142.419799999996</v>
      </c>
      <c r="L307" s="3">
        <f t="shared" si="80"/>
        <v>0</v>
      </c>
      <c r="M307" s="3">
        <f t="shared" si="81"/>
        <v>0</v>
      </c>
      <c r="N307" s="3">
        <f t="shared" si="74"/>
        <v>37142.419799999996</v>
      </c>
    </row>
    <row r="308" spans="1:14" x14ac:dyDescent="0.25">
      <c r="A308" s="2"/>
      <c r="B308" s="48"/>
      <c r="C308" s="8" t="s">
        <v>134</v>
      </c>
      <c r="D308" s="3">
        <v>3297.39</v>
      </c>
      <c r="E308" s="3">
        <v>53373.75</v>
      </c>
      <c r="F308" s="3">
        <v>4.49</v>
      </c>
      <c r="G308" s="3">
        <v>1.37</v>
      </c>
      <c r="H308" s="1">
        <v>0.74260000000000004</v>
      </c>
      <c r="I308" s="11">
        <f t="shared" si="75"/>
        <v>56677</v>
      </c>
      <c r="J308" s="3">
        <f t="shared" si="76"/>
        <v>53380.352599999998</v>
      </c>
      <c r="K308" s="3">
        <f t="shared" si="77"/>
        <v>56683.602599999998</v>
      </c>
      <c r="L308" s="3">
        <f t="shared" si="80"/>
        <v>0</v>
      </c>
      <c r="M308" s="3">
        <f t="shared" si="81"/>
        <v>0</v>
      </c>
      <c r="N308" s="3">
        <f t="shared" si="74"/>
        <v>56683.602599999998</v>
      </c>
    </row>
    <row r="309" spans="1:14" ht="15.75" thickBot="1" x14ac:dyDescent="0.3">
      <c r="A309" s="2"/>
      <c r="B309" s="49"/>
      <c r="C309" s="17" t="s">
        <v>40</v>
      </c>
      <c r="D309" s="18">
        <v>575.74</v>
      </c>
      <c r="E309" s="18">
        <v>8858.57</v>
      </c>
      <c r="F309" s="18">
        <v>0.79</v>
      </c>
      <c r="G309" s="18">
        <v>0.24</v>
      </c>
      <c r="H309" s="19">
        <v>0.50429999999999997</v>
      </c>
      <c r="I309" s="20">
        <f t="shared" si="75"/>
        <v>9435.34</v>
      </c>
      <c r="J309" s="3">
        <f t="shared" si="76"/>
        <v>8860.1043000000009</v>
      </c>
      <c r="K309" s="3">
        <f t="shared" si="77"/>
        <v>9436.8742999999995</v>
      </c>
      <c r="L309" s="3">
        <f t="shared" si="80"/>
        <v>0</v>
      </c>
      <c r="M309" s="3">
        <f t="shared" si="81"/>
        <v>0</v>
      </c>
      <c r="N309" s="3">
        <f t="shared" si="74"/>
        <v>9436.8742999999995</v>
      </c>
    </row>
    <row r="310" spans="1:14" ht="14.45" hidden="1" x14ac:dyDescent="0.35">
      <c r="A310" s="2"/>
      <c r="B310" s="9">
        <v>20</v>
      </c>
      <c r="C310" s="8" t="s">
        <v>244</v>
      </c>
      <c r="D310" s="3">
        <v>14.47</v>
      </c>
      <c r="E310" s="3">
        <v>63.01</v>
      </c>
      <c r="F310" s="3">
        <v>0.02</v>
      </c>
      <c r="G310" s="3">
        <v>0.01</v>
      </c>
      <c r="H310" s="1">
        <v>0.4551</v>
      </c>
      <c r="I310" s="11">
        <f t="shared" si="75"/>
        <v>77.510000000000005</v>
      </c>
      <c r="J310" s="3">
        <f t="shared" si="76"/>
        <v>63.495100000000001</v>
      </c>
      <c r="K310" s="3">
        <f t="shared" si="77"/>
        <v>77.995100000000008</v>
      </c>
      <c r="L310" s="3">
        <f t="shared" si="80"/>
        <v>0</v>
      </c>
      <c r="M310" s="3">
        <f t="shared" si="81"/>
        <v>0</v>
      </c>
      <c r="N310" s="3">
        <f t="shared" si="74"/>
        <v>77.995100000000008</v>
      </c>
    </row>
    <row r="311" spans="1:14" ht="18.600000000000001" customHeight="1" x14ac:dyDescent="0.25">
      <c r="A311" s="2"/>
      <c r="B311" s="48">
        <v>21</v>
      </c>
      <c r="C311" s="8" t="s">
        <v>207</v>
      </c>
      <c r="D311" s="3">
        <v>9567.75</v>
      </c>
      <c r="E311" s="3">
        <v>49112.34</v>
      </c>
      <c r="F311" s="3">
        <v>13.04</v>
      </c>
      <c r="G311" s="3">
        <v>3.98</v>
      </c>
      <c r="H311" s="1">
        <v>0.41660000000000003</v>
      </c>
      <c r="I311" s="11">
        <f t="shared" si="75"/>
        <v>58697.11</v>
      </c>
      <c r="J311" s="3">
        <f t="shared" si="76"/>
        <v>49129.776599999997</v>
      </c>
      <c r="K311" s="3">
        <f t="shared" si="77"/>
        <v>58714.546600000001</v>
      </c>
      <c r="L311" s="3">
        <f t="shared" ref="L311:M316" si="82">SUM(G311:J311)</f>
        <v>107831.28320000001</v>
      </c>
      <c r="M311" s="3">
        <f t="shared" si="82"/>
        <v>166541.8498</v>
      </c>
      <c r="N311" s="3">
        <f t="shared" si="74"/>
        <v>225256.3964</v>
      </c>
    </row>
    <row r="312" spans="1:14" x14ac:dyDescent="0.25">
      <c r="A312" s="2"/>
      <c r="B312" s="48"/>
      <c r="C312" s="8" t="s">
        <v>204</v>
      </c>
      <c r="D312" s="3">
        <v>9296.2199999999993</v>
      </c>
      <c r="E312" s="3">
        <v>47718.53</v>
      </c>
      <c r="F312" s="3">
        <v>12.67</v>
      </c>
      <c r="G312" s="3">
        <v>3.87</v>
      </c>
      <c r="H312" s="1">
        <v>0.4118</v>
      </c>
      <c r="I312" s="11">
        <f t="shared" si="75"/>
        <v>57031.29</v>
      </c>
      <c r="J312" s="3">
        <f t="shared" si="76"/>
        <v>47735.481800000001</v>
      </c>
      <c r="K312" s="3">
        <f t="shared" si="77"/>
        <v>57048.241800000003</v>
      </c>
      <c r="L312" s="3">
        <f t="shared" si="82"/>
        <v>104771.0536</v>
      </c>
      <c r="M312" s="3">
        <f t="shared" si="82"/>
        <v>161815.42540000001</v>
      </c>
      <c r="N312" s="3">
        <f t="shared" si="74"/>
        <v>218863.66720000003</v>
      </c>
    </row>
    <row r="313" spans="1:14" x14ac:dyDescent="0.25">
      <c r="A313" s="2"/>
      <c r="B313" s="48"/>
      <c r="C313" s="8" t="s">
        <v>206</v>
      </c>
      <c r="D313" s="3">
        <v>7417.02</v>
      </c>
      <c r="E313" s="3">
        <v>38072.410000000003</v>
      </c>
      <c r="F313" s="3">
        <v>10.11</v>
      </c>
      <c r="G313" s="3">
        <v>3.09</v>
      </c>
      <c r="H313" s="1">
        <v>0.50280000000000002</v>
      </c>
      <c r="I313" s="11">
        <f t="shared" si="75"/>
        <v>45502.630000000005</v>
      </c>
      <c r="J313" s="3">
        <f t="shared" si="76"/>
        <v>38086.112800000003</v>
      </c>
      <c r="K313" s="3">
        <f t="shared" si="77"/>
        <v>45516.332800000004</v>
      </c>
      <c r="L313" s="3">
        <f t="shared" si="82"/>
        <v>83592.335600000006</v>
      </c>
      <c r="M313" s="3">
        <f t="shared" si="82"/>
        <v>129105.57840000001</v>
      </c>
      <c r="N313" s="3">
        <f t="shared" si="74"/>
        <v>174621.91120000003</v>
      </c>
    </row>
    <row r="314" spans="1:14" ht="15.75" thickBot="1" x14ac:dyDescent="0.3">
      <c r="A314" s="2"/>
      <c r="B314" s="49"/>
      <c r="C314" s="17" t="s">
        <v>107</v>
      </c>
      <c r="D314" s="18">
        <v>4725.8100000000004</v>
      </c>
      <c r="E314" s="18">
        <v>5777.25</v>
      </c>
      <c r="F314" s="18">
        <v>6.46</v>
      </c>
      <c r="G314" s="18">
        <v>1.97</v>
      </c>
      <c r="H314" s="19">
        <v>0.17810000000000001</v>
      </c>
      <c r="I314" s="20">
        <f t="shared" si="75"/>
        <v>10511.49</v>
      </c>
      <c r="J314" s="3">
        <f t="shared" si="76"/>
        <v>5785.8581000000004</v>
      </c>
      <c r="K314" s="3">
        <f t="shared" si="77"/>
        <v>10520.098099999999</v>
      </c>
      <c r="L314" s="3">
        <f t="shared" si="82"/>
        <v>16299.496200000001</v>
      </c>
      <c r="M314" s="3">
        <f t="shared" si="82"/>
        <v>26817.624299999999</v>
      </c>
      <c r="N314" s="3">
        <f t="shared" si="74"/>
        <v>37337.722399999999</v>
      </c>
    </row>
    <row r="315" spans="1:14" ht="18.600000000000001" customHeight="1" x14ac:dyDescent="0.25">
      <c r="A315" s="2"/>
      <c r="B315" s="47">
        <v>22</v>
      </c>
      <c r="C315" s="8" t="s">
        <v>245</v>
      </c>
      <c r="D315" s="3">
        <v>38.270000000000003</v>
      </c>
      <c r="E315" s="3">
        <v>166.61</v>
      </c>
      <c r="F315" s="3">
        <v>0.06</v>
      </c>
      <c r="G315" s="3">
        <v>0.02</v>
      </c>
      <c r="H315" s="1">
        <v>0.41039999999999999</v>
      </c>
      <c r="I315" s="11">
        <f t="shared" si="75"/>
        <v>204.96000000000004</v>
      </c>
      <c r="J315" s="3">
        <f t="shared" si="76"/>
        <v>167.10040000000004</v>
      </c>
      <c r="K315" s="3">
        <f t="shared" si="77"/>
        <v>205.45040000000003</v>
      </c>
      <c r="L315" s="3">
        <f t="shared" si="82"/>
        <v>372.49080000000004</v>
      </c>
      <c r="M315" s="3">
        <f t="shared" si="82"/>
        <v>577.92120000000011</v>
      </c>
      <c r="N315" s="3">
        <f t="shared" si="74"/>
        <v>783.37160000000017</v>
      </c>
    </row>
    <row r="316" spans="1:14" ht="15.75" thickBot="1" x14ac:dyDescent="0.3">
      <c r="A316" s="2"/>
      <c r="B316" s="49"/>
      <c r="C316" s="17" t="s">
        <v>247</v>
      </c>
      <c r="D316" s="18">
        <v>24.41</v>
      </c>
      <c r="E316" s="18">
        <v>106.29</v>
      </c>
      <c r="F316" s="18">
        <v>0.03</v>
      </c>
      <c r="G316" s="18">
        <v>0.01</v>
      </c>
      <c r="H316" s="19">
        <v>0.29509999999999997</v>
      </c>
      <c r="I316" s="20">
        <f t="shared" si="75"/>
        <v>130.74</v>
      </c>
      <c r="J316" s="3">
        <f t="shared" si="76"/>
        <v>106.62510000000002</v>
      </c>
      <c r="K316" s="3">
        <f t="shared" si="77"/>
        <v>131.07510000000002</v>
      </c>
      <c r="L316" s="3">
        <f t="shared" si="82"/>
        <v>237.67020000000002</v>
      </c>
      <c r="M316" s="3">
        <f t="shared" si="82"/>
        <v>368.73530000000005</v>
      </c>
      <c r="N316" s="3">
        <f t="shared" si="74"/>
        <v>499.81040000000007</v>
      </c>
    </row>
    <row r="317" spans="1:14" ht="14.45" hidden="1" x14ac:dyDescent="0.35">
      <c r="A317" s="2"/>
      <c r="B317" s="9">
        <v>22</v>
      </c>
      <c r="C317" s="8" t="s">
        <v>246</v>
      </c>
      <c r="D317" s="3">
        <v>17.16</v>
      </c>
      <c r="E317" s="3">
        <v>74.680000000000007</v>
      </c>
      <c r="F317" s="3">
        <v>0.03</v>
      </c>
      <c r="G317" s="3">
        <v>0.01</v>
      </c>
      <c r="H317" s="1">
        <v>0.34160000000000001</v>
      </c>
      <c r="I317" s="11">
        <f t="shared" si="75"/>
        <v>91.88000000000001</v>
      </c>
      <c r="J317" s="3">
        <f t="shared" si="76"/>
        <v>75.061600000000013</v>
      </c>
      <c r="K317" s="3">
        <f t="shared" si="77"/>
        <v>92.261600000000016</v>
      </c>
      <c r="L317" s="3">
        <f>IF(K317=0,J317,0)</f>
        <v>0</v>
      </c>
      <c r="M317" s="3">
        <f>IF(L317&gt;70000,L317-70000,0)</f>
        <v>0</v>
      </c>
      <c r="N317" s="3">
        <f t="shared" si="74"/>
        <v>92.261600000000016</v>
      </c>
    </row>
    <row r="318" spans="1:14" ht="14.45" hidden="1" x14ac:dyDescent="0.35">
      <c r="A318" s="2"/>
      <c r="B318" s="10">
        <v>23</v>
      </c>
      <c r="C318" s="8" t="s">
        <v>109</v>
      </c>
      <c r="D318" s="3">
        <v>0</v>
      </c>
      <c r="E318" s="3">
        <v>0</v>
      </c>
      <c r="F318" s="3">
        <v>0</v>
      </c>
      <c r="G318" s="3">
        <v>0</v>
      </c>
      <c r="H318" s="1">
        <v>7.8700000000000006E-2</v>
      </c>
      <c r="I318" s="11">
        <f t="shared" si="75"/>
        <v>0</v>
      </c>
      <c r="J318" s="3">
        <f>I318</f>
        <v>0</v>
      </c>
      <c r="K318" s="3">
        <f>IF(H318&lt;0.57,J318,0)</f>
        <v>0</v>
      </c>
      <c r="L318" s="3">
        <f t="shared" ref="L318:L338" si="83">SUM(G318:J318)</f>
        <v>7.8700000000000006E-2</v>
      </c>
      <c r="M318" s="3">
        <f t="shared" ref="M318:M338" si="84">SUM(H318:K318)</f>
        <v>7.8700000000000006E-2</v>
      </c>
      <c r="N318" s="3">
        <f t="shared" si="74"/>
        <v>7.8700000000000006E-2</v>
      </c>
    </row>
    <row r="319" spans="1:14" ht="14.45" hidden="1" x14ac:dyDescent="0.35">
      <c r="A319" s="2"/>
      <c r="B319" s="9">
        <v>23</v>
      </c>
      <c r="C319" s="8" t="s">
        <v>108</v>
      </c>
      <c r="D319" s="3">
        <v>0</v>
      </c>
      <c r="E319" s="3">
        <v>0</v>
      </c>
      <c r="F319" s="3">
        <v>0</v>
      </c>
      <c r="G319" s="3">
        <v>0</v>
      </c>
      <c r="H319" s="1">
        <v>0.64270000000000005</v>
      </c>
      <c r="I319" s="11">
        <f t="shared" si="75"/>
        <v>0</v>
      </c>
      <c r="J319" s="3">
        <f>I319</f>
        <v>0</v>
      </c>
      <c r="K319" s="3">
        <f>IF(H319&lt;0.57,J319,0)</f>
        <v>0</v>
      </c>
      <c r="L319" s="3">
        <f t="shared" si="83"/>
        <v>0.64270000000000005</v>
      </c>
      <c r="M319" s="3">
        <f t="shared" si="84"/>
        <v>0.64270000000000005</v>
      </c>
      <c r="N319" s="3">
        <f t="shared" si="74"/>
        <v>0.64270000000000005</v>
      </c>
    </row>
    <row r="320" spans="1:14" ht="14.45" hidden="1" x14ac:dyDescent="0.35">
      <c r="A320" s="2"/>
      <c r="B320" s="9">
        <v>23</v>
      </c>
      <c r="C320" s="8" t="s">
        <v>110</v>
      </c>
      <c r="D320" s="3">
        <v>0</v>
      </c>
      <c r="E320" s="3">
        <v>0</v>
      </c>
      <c r="F320" s="3">
        <v>0</v>
      </c>
      <c r="G320" s="3">
        <v>0</v>
      </c>
      <c r="H320" s="1">
        <v>0.36009999999999998</v>
      </c>
      <c r="I320" s="11">
        <f t="shared" si="75"/>
        <v>0</v>
      </c>
      <c r="J320" s="3">
        <f>I320</f>
        <v>0</v>
      </c>
      <c r="K320" s="3">
        <f>IF(H320&lt;0.57,J320,0)</f>
        <v>0</v>
      </c>
      <c r="L320" s="3">
        <f t="shared" si="83"/>
        <v>0.36009999999999998</v>
      </c>
      <c r="M320" s="3">
        <f t="shared" si="84"/>
        <v>0.36009999999999998</v>
      </c>
      <c r="N320" s="3">
        <f t="shared" si="74"/>
        <v>0.36009999999999998</v>
      </c>
    </row>
    <row r="321" spans="1:14" ht="18.600000000000001" customHeight="1" x14ac:dyDescent="0.25">
      <c r="A321" s="2"/>
      <c r="B321" s="48">
        <v>24</v>
      </c>
      <c r="C321" s="8" t="s">
        <v>68</v>
      </c>
      <c r="D321" s="3">
        <v>5605.29</v>
      </c>
      <c r="E321" s="3">
        <v>48495.88</v>
      </c>
      <c r="F321" s="3">
        <v>7.64</v>
      </c>
      <c r="G321" s="3">
        <v>2.33</v>
      </c>
      <c r="H321" s="1">
        <v>0.68179999999999996</v>
      </c>
      <c r="I321" s="11">
        <f t="shared" si="75"/>
        <v>54111.14</v>
      </c>
      <c r="J321" s="3">
        <f t="shared" ref="J321:J343" si="85">SUM(E321:H321)</f>
        <v>48506.531799999997</v>
      </c>
      <c r="K321" s="3">
        <f t="shared" ref="K321:K343" si="86">SUM(F321:I321)</f>
        <v>54121.791799999999</v>
      </c>
      <c r="L321" s="3">
        <f t="shared" si="83"/>
        <v>102620.68359999999</v>
      </c>
      <c r="M321" s="3">
        <f t="shared" si="84"/>
        <v>156740.14540000001</v>
      </c>
      <c r="N321" s="3">
        <f t="shared" si="74"/>
        <v>210861.93720000001</v>
      </c>
    </row>
    <row r="322" spans="1:14" x14ac:dyDescent="0.25">
      <c r="A322" s="2"/>
      <c r="B322" s="48"/>
      <c r="C322" s="8" t="s">
        <v>85</v>
      </c>
      <c r="D322" s="3">
        <v>1217.74</v>
      </c>
      <c r="E322" s="3">
        <v>5683.12</v>
      </c>
      <c r="F322" s="3">
        <v>1.66</v>
      </c>
      <c r="G322" s="3">
        <v>0.51</v>
      </c>
      <c r="H322" s="1">
        <v>0.86209999999999998</v>
      </c>
      <c r="I322" s="11">
        <f t="shared" si="75"/>
        <v>6903.03</v>
      </c>
      <c r="J322" s="3">
        <f t="shared" si="85"/>
        <v>5686.1521000000002</v>
      </c>
      <c r="K322" s="3">
        <f t="shared" si="86"/>
        <v>6906.0621000000001</v>
      </c>
      <c r="L322" s="3">
        <f t="shared" si="83"/>
        <v>12590.554199999999</v>
      </c>
      <c r="M322" s="3">
        <f t="shared" si="84"/>
        <v>19496.106299999999</v>
      </c>
      <c r="N322" s="3">
        <f t="shared" ref="N322:N385" si="87">K322+M322</f>
        <v>26402.168399999999</v>
      </c>
    </row>
    <row r="323" spans="1:14" x14ac:dyDescent="0.25">
      <c r="A323" s="2"/>
      <c r="B323" s="48"/>
      <c r="C323" s="8" t="s">
        <v>23</v>
      </c>
      <c r="D323" s="3">
        <v>2758.12</v>
      </c>
      <c r="E323" s="3">
        <v>18296.98</v>
      </c>
      <c r="F323" s="3">
        <v>3.76</v>
      </c>
      <c r="G323" s="3">
        <v>1.1499999999999999</v>
      </c>
      <c r="H323" s="1">
        <v>0.68159999999999998</v>
      </c>
      <c r="I323" s="11">
        <f t="shared" si="75"/>
        <v>21060.01</v>
      </c>
      <c r="J323" s="3">
        <f t="shared" si="85"/>
        <v>18302.571599999999</v>
      </c>
      <c r="K323" s="3">
        <f t="shared" si="86"/>
        <v>21065.601599999998</v>
      </c>
      <c r="L323" s="3">
        <f t="shared" si="83"/>
        <v>39364.413199999995</v>
      </c>
      <c r="M323" s="3">
        <f t="shared" si="84"/>
        <v>60428.864799999996</v>
      </c>
      <c r="N323" s="3">
        <f t="shared" si="87"/>
        <v>81494.46639999999</v>
      </c>
    </row>
    <row r="324" spans="1:14" x14ac:dyDescent="0.25">
      <c r="A324" s="2"/>
      <c r="B324" s="48"/>
      <c r="C324" s="8" t="s">
        <v>87</v>
      </c>
      <c r="D324" s="3">
        <v>29474.59</v>
      </c>
      <c r="E324" s="3">
        <v>137556.69</v>
      </c>
      <c r="F324" s="3">
        <v>40.18</v>
      </c>
      <c r="G324" s="3">
        <v>12.26</v>
      </c>
      <c r="H324" s="1">
        <v>0.51570000000000005</v>
      </c>
      <c r="I324" s="11">
        <f t="shared" si="75"/>
        <v>167083.72</v>
      </c>
      <c r="J324" s="3">
        <f t="shared" si="85"/>
        <v>137609.64569999999</v>
      </c>
      <c r="K324" s="3">
        <f t="shared" si="86"/>
        <v>167136.67569999999</v>
      </c>
      <c r="L324" s="3">
        <f t="shared" si="83"/>
        <v>304706.14139999996</v>
      </c>
      <c r="M324" s="3">
        <f t="shared" si="84"/>
        <v>471830.55709999998</v>
      </c>
      <c r="N324" s="3">
        <f t="shared" si="87"/>
        <v>638967.2328</v>
      </c>
    </row>
    <row r="325" spans="1:14" x14ac:dyDescent="0.25">
      <c r="A325" s="2"/>
      <c r="B325" s="48"/>
      <c r="C325" s="8" t="s">
        <v>21</v>
      </c>
      <c r="D325" s="3">
        <v>1457.76</v>
      </c>
      <c r="E325" s="3">
        <v>9670.5400000000009</v>
      </c>
      <c r="F325" s="3">
        <v>1.99</v>
      </c>
      <c r="G325" s="3">
        <v>0.61</v>
      </c>
      <c r="H325" s="1">
        <v>0.40539999999999998</v>
      </c>
      <c r="I325" s="11">
        <f t="shared" si="75"/>
        <v>11130.900000000001</v>
      </c>
      <c r="J325" s="3">
        <f t="shared" si="85"/>
        <v>9673.5454000000009</v>
      </c>
      <c r="K325" s="3">
        <f t="shared" si="86"/>
        <v>11133.905400000001</v>
      </c>
      <c r="L325" s="3">
        <f t="shared" si="83"/>
        <v>20805.460800000001</v>
      </c>
      <c r="M325" s="3">
        <f t="shared" si="84"/>
        <v>31938.756200000003</v>
      </c>
      <c r="N325" s="3">
        <f t="shared" si="87"/>
        <v>43072.661600000007</v>
      </c>
    </row>
    <row r="326" spans="1:14" x14ac:dyDescent="0.25">
      <c r="A326" s="2"/>
      <c r="B326" s="48"/>
      <c r="C326" s="8" t="s">
        <v>73</v>
      </c>
      <c r="D326" s="3">
        <v>2532.56</v>
      </c>
      <c r="E326" s="3">
        <v>21911.19</v>
      </c>
      <c r="F326" s="3">
        <v>3.45</v>
      </c>
      <c r="G326" s="3">
        <v>1.05</v>
      </c>
      <c r="H326" s="1">
        <v>0.58950000000000002</v>
      </c>
      <c r="I326" s="11">
        <f t="shared" si="75"/>
        <v>24448.25</v>
      </c>
      <c r="J326" s="3">
        <f t="shared" si="85"/>
        <v>21916.279499999997</v>
      </c>
      <c r="K326" s="3">
        <f t="shared" si="86"/>
        <v>24453.339499999998</v>
      </c>
      <c r="L326" s="3">
        <f t="shared" si="83"/>
        <v>46366.168999999994</v>
      </c>
      <c r="M326" s="3">
        <f t="shared" si="84"/>
        <v>70818.458499999993</v>
      </c>
      <c r="N326" s="3">
        <f t="shared" si="87"/>
        <v>95271.797999999995</v>
      </c>
    </row>
    <row r="327" spans="1:14" x14ac:dyDescent="0.25">
      <c r="A327" s="2"/>
      <c r="B327" s="48"/>
      <c r="C327" s="8" t="s">
        <v>69</v>
      </c>
      <c r="D327" s="3">
        <v>2900.94</v>
      </c>
      <c r="E327" s="3">
        <v>25098.41</v>
      </c>
      <c r="F327" s="3">
        <v>3.96</v>
      </c>
      <c r="G327" s="3">
        <v>1.21</v>
      </c>
      <c r="H327" s="1">
        <v>0.68440000000000001</v>
      </c>
      <c r="I327" s="11">
        <f t="shared" si="75"/>
        <v>28004.519999999997</v>
      </c>
      <c r="J327" s="3">
        <f t="shared" si="85"/>
        <v>25104.264399999996</v>
      </c>
      <c r="K327" s="3">
        <f t="shared" si="86"/>
        <v>28010.374399999997</v>
      </c>
      <c r="L327" s="3">
        <f t="shared" si="83"/>
        <v>53110.678799999994</v>
      </c>
      <c r="M327" s="3">
        <f t="shared" si="84"/>
        <v>81119.843199999988</v>
      </c>
      <c r="N327" s="3">
        <f t="shared" si="87"/>
        <v>109130.21759999999</v>
      </c>
    </row>
    <row r="328" spans="1:14" x14ac:dyDescent="0.25">
      <c r="A328" s="2"/>
      <c r="B328" s="48"/>
      <c r="C328" s="8" t="s">
        <v>153</v>
      </c>
      <c r="D328" s="3">
        <v>365.66</v>
      </c>
      <c r="E328" s="3">
        <v>3289.69</v>
      </c>
      <c r="F328" s="3">
        <v>0.5</v>
      </c>
      <c r="G328" s="3">
        <v>0.15</v>
      </c>
      <c r="H328" s="1">
        <v>0.58589999999999998</v>
      </c>
      <c r="I328" s="11">
        <f t="shared" si="75"/>
        <v>3656</v>
      </c>
      <c r="J328" s="3">
        <f t="shared" si="85"/>
        <v>3290.9259000000002</v>
      </c>
      <c r="K328" s="3">
        <f t="shared" si="86"/>
        <v>3657.2359000000001</v>
      </c>
      <c r="L328" s="3">
        <f t="shared" si="83"/>
        <v>6947.6617999999999</v>
      </c>
      <c r="M328" s="3">
        <f t="shared" si="84"/>
        <v>10604.7477</v>
      </c>
      <c r="N328" s="3">
        <f t="shared" si="87"/>
        <v>14261.9836</v>
      </c>
    </row>
    <row r="329" spans="1:14" x14ac:dyDescent="0.25">
      <c r="A329" s="2"/>
      <c r="B329" s="48"/>
      <c r="C329" s="8" t="s">
        <v>71</v>
      </c>
      <c r="D329" s="3">
        <v>464.68</v>
      </c>
      <c r="E329" s="3">
        <v>4020.29</v>
      </c>
      <c r="F329" s="3">
        <v>0.64</v>
      </c>
      <c r="G329" s="3">
        <v>0.19</v>
      </c>
      <c r="H329" s="1">
        <v>0.51219999999999999</v>
      </c>
      <c r="I329" s="11">
        <f t="shared" si="75"/>
        <v>4485.8</v>
      </c>
      <c r="J329" s="3">
        <f t="shared" si="85"/>
        <v>4021.6322</v>
      </c>
      <c r="K329" s="3">
        <f t="shared" si="86"/>
        <v>4487.1422000000002</v>
      </c>
      <c r="L329" s="3">
        <f t="shared" si="83"/>
        <v>8508.134399999999</v>
      </c>
      <c r="M329" s="3">
        <f t="shared" si="84"/>
        <v>12995.086600000001</v>
      </c>
      <c r="N329" s="3">
        <f t="shared" si="87"/>
        <v>17482.228800000001</v>
      </c>
    </row>
    <row r="330" spans="1:14" x14ac:dyDescent="0.25">
      <c r="A330" s="2"/>
      <c r="B330" s="48"/>
      <c r="C330" s="8" t="s">
        <v>72</v>
      </c>
      <c r="D330" s="3">
        <v>2164.13</v>
      </c>
      <c r="E330" s="3">
        <v>18723.650000000001</v>
      </c>
      <c r="F330" s="3">
        <v>2.95</v>
      </c>
      <c r="G330" s="3">
        <v>0.9</v>
      </c>
      <c r="H330" s="1">
        <v>0.38350000000000001</v>
      </c>
      <c r="I330" s="11">
        <f t="shared" si="75"/>
        <v>20891.630000000005</v>
      </c>
      <c r="J330" s="3">
        <f t="shared" si="85"/>
        <v>18727.883500000004</v>
      </c>
      <c r="K330" s="3">
        <f t="shared" si="86"/>
        <v>20895.863500000003</v>
      </c>
      <c r="L330" s="3">
        <f t="shared" si="83"/>
        <v>39620.797000000006</v>
      </c>
      <c r="M330" s="3">
        <f t="shared" si="84"/>
        <v>60515.760500000019</v>
      </c>
      <c r="N330" s="3">
        <f t="shared" si="87"/>
        <v>81411.624000000025</v>
      </c>
    </row>
    <row r="331" spans="1:14" x14ac:dyDescent="0.25">
      <c r="A331" s="2"/>
      <c r="B331" s="48"/>
      <c r="C331" s="8" t="s">
        <v>70</v>
      </c>
      <c r="D331" s="3">
        <v>1148.26</v>
      </c>
      <c r="E331" s="3">
        <v>9934.56</v>
      </c>
      <c r="F331" s="3">
        <v>1.57</v>
      </c>
      <c r="G331" s="3">
        <v>0.48</v>
      </c>
      <c r="H331" s="1">
        <v>0.74529999999999996</v>
      </c>
      <c r="I331" s="11">
        <f t="shared" si="75"/>
        <v>11084.869999999999</v>
      </c>
      <c r="J331" s="3">
        <f t="shared" si="85"/>
        <v>9937.3552999999993</v>
      </c>
      <c r="K331" s="3">
        <f t="shared" si="86"/>
        <v>11087.665299999999</v>
      </c>
      <c r="L331" s="3">
        <f t="shared" si="83"/>
        <v>21023.450599999996</v>
      </c>
      <c r="M331" s="3">
        <f t="shared" si="84"/>
        <v>32110.635900000001</v>
      </c>
      <c r="N331" s="3">
        <f t="shared" si="87"/>
        <v>43198.301200000002</v>
      </c>
    </row>
    <row r="332" spans="1:14" x14ac:dyDescent="0.25">
      <c r="A332" s="2"/>
      <c r="B332" s="48"/>
      <c r="C332" s="8" t="s">
        <v>80</v>
      </c>
      <c r="D332" s="3">
        <v>401.99</v>
      </c>
      <c r="E332" s="3">
        <v>3477.85</v>
      </c>
      <c r="F332" s="3">
        <v>0.52</v>
      </c>
      <c r="G332" s="3">
        <v>0.19</v>
      </c>
      <c r="H332" s="1">
        <v>0.749</v>
      </c>
      <c r="I332" s="11">
        <f t="shared" si="75"/>
        <v>3880.55</v>
      </c>
      <c r="J332" s="3">
        <f t="shared" si="85"/>
        <v>3479.3089999999997</v>
      </c>
      <c r="K332" s="3">
        <f t="shared" si="86"/>
        <v>3882.009</v>
      </c>
      <c r="L332" s="3">
        <f t="shared" si="83"/>
        <v>7360.7979999999998</v>
      </c>
      <c r="M332" s="3">
        <f t="shared" si="84"/>
        <v>11242.617</v>
      </c>
      <c r="N332" s="3">
        <f t="shared" si="87"/>
        <v>15124.626</v>
      </c>
    </row>
    <row r="333" spans="1:14" x14ac:dyDescent="0.25">
      <c r="A333" s="2"/>
      <c r="B333" s="48"/>
      <c r="C333" s="8" t="s">
        <v>20</v>
      </c>
      <c r="D333" s="3">
        <v>23172.49</v>
      </c>
      <c r="E333" s="3">
        <v>153722.97</v>
      </c>
      <c r="F333" s="3">
        <v>31.59</v>
      </c>
      <c r="G333" s="3">
        <v>9.64</v>
      </c>
      <c r="H333" s="1">
        <v>0.54500000000000004</v>
      </c>
      <c r="I333" s="11">
        <f t="shared" si="75"/>
        <v>176936.69</v>
      </c>
      <c r="J333" s="3">
        <f t="shared" si="85"/>
        <v>153764.74500000002</v>
      </c>
      <c r="K333" s="3">
        <f t="shared" si="86"/>
        <v>176978.465</v>
      </c>
      <c r="L333" s="3">
        <f t="shared" si="83"/>
        <v>330711.62</v>
      </c>
      <c r="M333" s="3">
        <f t="shared" si="84"/>
        <v>507680.44500000007</v>
      </c>
      <c r="N333" s="3">
        <f t="shared" si="87"/>
        <v>684658.91</v>
      </c>
    </row>
    <row r="334" spans="1:14" x14ac:dyDescent="0.25">
      <c r="A334" s="2"/>
      <c r="B334" s="48"/>
      <c r="C334" s="8" t="s">
        <v>88</v>
      </c>
      <c r="D334" s="3">
        <v>32411.89</v>
      </c>
      <c r="E334" s="3">
        <v>151264.9</v>
      </c>
      <c r="F334" s="3">
        <v>44.19</v>
      </c>
      <c r="G334" s="3">
        <v>13.49</v>
      </c>
      <c r="H334" s="1">
        <v>0.47199999999999998</v>
      </c>
      <c r="I334" s="11">
        <f t="shared" si="75"/>
        <v>183734.46999999997</v>
      </c>
      <c r="J334" s="3">
        <f t="shared" si="85"/>
        <v>151323.052</v>
      </c>
      <c r="K334" s="3">
        <f t="shared" si="86"/>
        <v>183792.62199999997</v>
      </c>
      <c r="L334" s="3">
        <f t="shared" si="83"/>
        <v>335071.48399999994</v>
      </c>
      <c r="M334" s="3">
        <f t="shared" si="84"/>
        <v>518850.61599999992</v>
      </c>
      <c r="N334" s="3">
        <f t="shared" si="87"/>
        <v>702643.2379999999</v>
      </c>
    </row>
    <row r="335" spans="1:14" x14ac:dyDescent="0.25">
      <c r="A335" s="2"/>
      <c r="B335" s="48"/>
      <c r="C335" s="8" t="s">
        <v>84</v>
      </c>
      <c r="D335" s="3">
        <v>792.94</v>
      </c>
      <c r="E335" s="3">
        <v>3700.64</v>
      </c>
      <c r="F335" s="3">
        <v>1.08</v>
      </c>
      <c r="G335" s="3">
        <v>0.33</v>
      </c>
      <c r="H335" s="1">
        <v>1</v>
      </c>
      <c r="I335" s="11">
        <f t="shared" si="75"/>
        <v>4494.99</v>
      </c>
      <c r="J335" s="3">
        <f t="shared" si="85"/>
        <v>3703.0499999999997</v>
      </c>
      <c r="K335" s="3">
        <f t="shared" si="86"/>
        <v>4497.3999999999996</v>
      </c>
      <c r="L335" s="3">
        <f t="shared" si="83"/>
        <v>8199.369999999999</v>
      </c>
      <c r="M335" s="3">
        <f t="shared" si="84"/>
        <v>12696.439999999999</v>
      </c>
      <c r="N335" s="3">
        <f t="shared" si="87"/>
        <v>17193.839999999997</v>
      </c>
    </row>
    <row r="336" spans="1:14" x14ac:dyDescent="0.25">
      <c r="A336" s="2"/>
      <c r="B336" s="48"/>
      <c r="C336" s="8" t="s">
        <v>86</v>
      </c>
      <c r="D336" s="3">
        <v>6041.1</v>
      </c>
      <c r="E336" s="3">
        <v>28193.58</v>
      </c>
      <c r="F336" s="3">
        <v>8.24</v>
      </c>
      <c r="G336" s="3">
        <v>2.5099999999999998</v>
      </c>
      <c r="H336" s="1">
        <v>0.1542</v>
      </c>
      <c r="I336" s="11">
        <f t="shared" si="75"/>
        <v>34245.43</v>
      </c>
      <c r="J336" s="3">
        <f t="shared" si="85"/>
        <v>28204.484200000003</v>
      </c>
      <c r="K336" s="3">
        <f t="shared" si="86"/>
        <v>34256.334199999998</v>
      </c>
      <c r="L336" s="3">
        <f t="shared" si="83"/>
        <v>62452.578399999999</v>
      </c>
      <c r="M336" s="3">
        <f t="shared" si="84"/>
        <v>96706.402600000001</v>
      </c>
      <c r="N336" s="3">
        <f t="shared" si="87"/>
        <v>130962.7368</v>
      </c>
    </row>
    <row r="337" spans="1:14" x14ac:dyDescent="0.25">
      <c r="A337" s="2"/>
      <c r="B337" s="48"/>
      <c r="C337" s="8" t="s">
        <v>24</v>
      </c>
      <c r="D337" s="3">
        <v>7288.47</v>
      </c>
      <c r="E337" s="3">
        <v>48350.64</v>
      </c>
      <c r="F337" s="3">
        <v>9.94</v>
      </c>
      <c r="G337" s="3">
        <v>3.03</v>
      </c>
      <c r="H337" s="1">
        <v>0.50529999999999997</v>
      </c>
      <c r="I337" s="11">
        <f t="shared" ref="I337:I400" si="88">SUM(D337:G337)</f>
        <v>55652.08</v>
      </c>
      <c r="J337" s="3">
        <f t="shared" si="85"/>
        <v>48364.115299999998</v>
      </c>
      <c r="K337" s="3">
        <f t="shared" si="86"/>
        <v>55665.5553</v>
      </c>
      <c r="L337" s="3">
        <f t="shared" si="83"/>
        <v>104019.73060000001</v>
      </c>
      <c r="M337" s="3">
        <f t="shared" si="84"/>
        <v>159682.25589999999</v>
      </c>
      <c r="N337" s="3">
        <f t="shared" si="87"/>
        <v>215347.8112</v>
      </c>
    </row>
    <row r="338" spans="1:14" x14ac:dyDescent="0.25">
      <c r="A338" s="2"/>
      <c r="B338" s="48"/>
      <c r="C338" s="8" t="s">
        <v>75</v>
      </c>
      <c r="D338" s="3">
        <v>288.02999999999997</v>
      </c>
      <c r="E338" s="3">
        <v>2491.9699999999998</v>
      </c>
      <c r="F338" s="3">
        <v>0.4</v>
      </c>
      <c r="G338" s="3">
        <v>0.11</v>
      </c>
      <c r="H338" s="1">
        <v>0.90910000000000002</v>
      </c>
      <c r="I338" s="11">
        <f t="shared" si="88"/>
        <v>2780.51</v>
      </c>
      <c r="J338" s="3">
        <f t="shared" si="85"/>
        <v>2493.3890999999999</v>
      </c>
      <c r="K338" s="3">
        <f t="shared" si="86"/>
        <v>2781.9291000000003</v>
      </c>
      <c r="L338" s="3">
        <f t="shared" si="83"/>
        <v>5274.9182000000001</v>
      </c>
      <c r="M338" s="3">
        <f t="shared" si="84"/>
        <v>8056.7372999999998</v>
      </c>
      <c r="N338" s="3">
        <f t="shared" si="87"/>
        <v>10838.6664</v>
      </c>
    </row>
    <row r="339" spans="1:14" x14ac:dyDescent="0.25">
      <c r="A339" s="2"/>
      <c r="B339" s="48"/>
      <c r="C339" s="8" t="s">
        <v>77</v>
      </c>
      <c r="D339" s="3">
        <v>106.41</v>
      </c>
      <c r="E339" s="3">
        <v>920.68</v>
      </c>
      <c r="F339" s="3">
        <v>0.15</v>
      </c>
      <c r="G339" s="3">
        <v>0.04</v>
      </c>
      <c r="H339" s="1">
        <v>0.57140000000000002</v>
      </c>
      <c r="I339" s="11">
        <f t="shared" si="88"/>
        <v>1027.28</v>
      </c>
      <c r="J339" s="3">
        <f t="shared" si="85"/>
        <v>921.44139999999993</v>
      </c>
      <c r="K339" s="3">
        <f t="shared" si="86"/>
        <v>1028.0414000000001</v>
      </c>
      <c r="L339" s="3">
        <f>IF(K339=0,J339,0)</f>
        <v>0</v>
      </c>
      <c r="M339" s="3">
        <f>IF(L339&gt;70000,L339-70000,0)</f>
        <v>0</v>
      </c>
      <c r="N339" s="3">
        <f t="shared" si="87"/>
        <v>1028.0414000000001</v>
      </c>
    </row>
    <row r="340" spans="1:14" x14ac:dyDescent="0.25">
      <c r="A340" s="2"/>
      <c r="B340" s="48"/>
      <c r="C340" s="8" t="s">
        <v>22</v>
      </c>
      <c r="D340" s="3">
        <v>16692.349999999999</v>
      </c>
      <c r="E340" s="3">
        <v>110734.66</v>
      </c>
      <c r="F340" s="3">
        <v>22.75</v>
      </c>
      <c r="G340" s="3">
        <v>6.95</v>
      </c>
      <c r="H340" s="1">
        <v>0.4743</v>
      </c>
      <c r="I340" s="11">
        <f t="shared" si="88"/>
        <v>127456.71</v>
      </c>
      <c r="J340" s="3">
        <f t="shared" si="85"/>
        <v>110764.8343</v>
      </c>
      <c r="K340" s="3">
        <f t="shared" si="86"/>
        <v>127486.88430000001</v>
      </c>
      <c r="L340" s="3">
        <f>IF(K340=0,J340,0)</f>
        <v>0</v>
      </c>
      <c r="M340" s="3">
        <f>IF(L340&gt;70000,L340-70000,0)</f>
        <v>0</v>
      </c>
      <c r="N340" s="3">
        <f t="shared" si="87"/>
        <v>127486.88430000001</v>
      </c>
    </row>
    <row r="341" spans="1:14" x14ac:dyDescent="0.25">
      <c r="A341" s="2"/>
      <c r="B341" s="48"/>
      <c r="C341" s="8" t="s">
        <v>74</v>
      </c>
      <c r="D341" s="3">
        <v>323.36</v>
      </c>
      <c r="E341" s="3">
        <v>2797.63</v>
      </c>
      <c r="F341" s="3">
        <v>0.45</v>
      </c>
      <c r="G341" s="3">
        <v>0.13</v>
      </c>
      <c r="H341" s="1">
        <v>0.80979999999999996</v>
      </c>
      <c r="I341" s="11">
        <f t="shared" si="88"/>
        <v>3121.57</v>
      </c>
      <c r="J341" s="3">
        <f t="shared" si="85"/>
        <v>2799.0198</v>
      </c>
      <c r="K341" s="3">
        <f t="shared" si="86"/>
        <v>3122.9598000000001</v>
      </c>
      <c r="L341" s="3">
        <f>IF(K341=0,J341,0)</f>
        <v>0</v>
      </c>
      <c r="M341" s="3">
        <f>IF(L341&gt;70000,L341-70000,0)</f>
        <v>0</v>
      </c>
      <c r="N341" s="3">
        <f t="shared" si="87"/>
        <v>3122.9598000000001</v>
      </c>
    </row>
    <row r="342" spans="1:14" ht="15.75" thickBot="1" x14ac:dyDescent="0.3">
      <c r="A342" s="2"/>
      <c r="B342" s="49"/>
      <c r="C342" s="17" t="s">
        <v>78</v>
      </c>
      <c r="D342" s="18">
        <v>253.35</v>
      </c>
      <c r="E342" s="18">
        <v>2191.98</v>
      </c>
      <c r="F342" s="18">
        <v>0.35</v>
      </c>
      <c r="G342" s="18">
        <v>0.1</v>
      </c>
      <c r="H342" s="19">
        <v>0.41220000000000001</v>
      </c>
      <c r="I342" s="20">
        <f t="shared" si="88"/>
        <v>2445.7799999999997</v>
      </c>
      <c r="J342" s="3">
        <f t="shared" si="85"/>
        <v>2192.8422</v>
      </c>
      <c r="K342" s="3">
        <f t="shared" si="86"/>
        <v>2446.6421999999998</v>
      </c>
      <c r="L342" s="3">
        <f>IF(K342=0,J342,0)</f>
        <v>0</v>
      </c>
      <c r="M342" s="3">
        <f>IF(L342&gt;70000,L342-70000,0)</f>
        <v>0</v>
      </c>
      <c r="N342" s="3">
        <f t="shared" si="87"/>
        <v>2446.6421999999998</v>
      </c>
    </row>
    <row r="343" spans="1:14" ht="18.600000000000001" customHeight="1" x14ac:dyDescent="0.25">
      <c r="A343" s="2"/>
      <c r="B343" s="44">
        <v>25</v>
      </c>
      <c r="C343" s="8" t="s">
        <v>185</v>
      </c>
      <c r="D343" s="3">
        <v>3284.94</v>
      </c>
      <c r="E343" s="3">
        <v>11564.44</v>
      </c>
      <c r="F343" s="3">
        <v>4.4800000000000004</v>
      </c>
      <c r="G343" s="3">
        <v>1.37</v>
      </c>
      <c r="H343" s="1">
        <v>0.4869</v>
      </c>
      <c r="I343" s="11">
        <f t="shared" si="88"/>
        <v>14855.230000000001</v>
      </c>
      <c r="J343" s="3">
        <f t="shared" si="85"/>
        <v>11570.776900000001</v>
      </c>
      <c r="K343" s="3">
        <f t="shared" si="86"/>
        <v>14861.566900000002</v>
      </c>
      <c r="L343" s="3">
        <f t="shared" ref="L343:M348" si="89">SUM(G343:J343)</f>
        <v>26427.863800000003</v>
      </c>
      <c r="M343" s="3">
        <f t="shared" si="89"/>
        <v>41288.060700000002</v>
      </c>
      <c r="N343" s="3">
        <f t="shared" si="87"/>
        <v>56149.627600000007</v>
      </c>
    </row>
    <row r="344" spans="1:14" x14ac:dyDescent="0.25">
      <c r="A344" s="2"/>
      <c r="B344" s="45"/>
      <c r="C344" s="8" t="s">
        <v>111</v>
      </c>
      <c r="D344" s="3">
        <v>0</v>
      </c>
      <c r="E344" s="3">
        <v>0</v>
      </c>
      <c r="F344" s="3">
        <v>0</v>
      </c>
      <c r="G344" s="3">
        <v>0</v>
      </c>
      <c r="H344" s="1">
        <v>0.3533</v>
      </c>
      <c r="I344" s="11">
        <f t="shared" si="88"/>
        <v>0</v>
      </c>
      <c r="J344" s="3">
        <f>I344</f>
        <v>0</v>
      </c>
      <c r="K344" s="3">
        <f>IF(H344&lt;0.57,J344,0)</f>
        <v>0</v>
      </c>
      <c r="L344" s="3">
        <f t="shared" si="89"/>
        <v>0.3533</v>
      </c>
      <c r="M344" s="3">
        <f t="shared" si="89"/>
        <v>0.3533</v>
      </c>
      <c r="N344" s="3">
        <f t="shared" si="87"/>
        <v>0.3533</v>
      </c>
    </row>
    <row r="345" spans="1:14" x14ac:dyDescent="0.25">
      <c r="A345" s="2"/>
      <c r="B345" s="45"/>
      <c r="C345" s="8" t="s">
        <v>188</v>
      </c>
      <c r="D345" s="3">
        <v>625.94000000000005</v>
      </c>
      <c r="E345" s="3">
        <v>2203.61</v>
      </c>
      <c r="F345" s="3">
        <v>0.86</v>
      </c>
      <c r="G345" s="3">
        <v>0.24</v>
      </c>
      <c r="H345" s="1">
        <v>0.47210000000000002</v>
      </c>
      <c r="I345" s="11">
        <f t="shared" si="88"/>
        <v>2830.65</v>
      </c>
      <c r="J345" s="3">
        <f t="shared" ref="J345:K350" si="90">SUM(E345:H345)</f>
        <v>2205.1821</v>
      </c>
      <c r="K345" s="3">
        <f t="shared" si="90"/>
        <v>2832.2221</v>
      </c>
      <c r="L345" s="3">
        <f t="shared" si="89"/>
        <v>5036.5442000000003</v>
      </c>
      <c r="M345" s="3">
        <f t="shared" si="89"/>
        <v>7868.5263000000004</v>
      </c>
      <c r="N345" s="3">
        <f t="shared" si="87"/>
        <v>10700.7484</v>
      </c>
    </row>
    <row r="346" spans="1:14" x14ac:dyDescent="0.25">
      <c r="A346" s="2"/>
      <c r="B346" s="45"/>
      <c r="C346" s="8" t="s">
        <v>184</v>
      </c>
      <c r="D346" s="3">
        <v>1392.27</v>
      </c>
      <c r="E346" s="3">
        <v>4901.41</v>
      </c>
      <c r="F346" s="3">
        <v>1.9</v>
      </c>
      <c r="G346" s="3">
        <v>0.57999999999999996</v>
      </c>
      <c r="H346" s="1">
        <v>0.72230000000000005</v>
      </c>
      <c r="I346" s="11">
        <f t="shared" si="88"/>
        <v>6296.16</v>
      </c>
      <c r="J346" s="3">
        <f t="shared" si="90"/>
        <v>4904.6122999999998</v>
      </c>
      <c r="K346" s="3">
        <f t="shared" si="90"/>
        <v>6299.3622999999998</v>
      </c>
      <c r="L346" s="3">
        <f t="shared" si="89"/>
        <v>11202.0746</v>
      </c>
      <c r="M346" s="3">
        <f t="shared" si="89"/>
        <v>17500.856899999999</v>
      </c>
      <c r="N346" s="3">
        <f t="shared" si="87"/>
        <v>23800.2192</v>
      </c>
    </row>
    <row r="347" spans="1:14" x14ac:dyDescent="0.25">
      <c r="A347" s="2"/>
      <c r="B347" s="45"/>
      <c r="C347" s="8" t="s">
        <v>181</v>
      </c>
      <c r="D347" s="3">
        <v>417.02</v>
      </c>
      <c r="E347" s="3">
        <v>1468.1</v>
      </c>
      <c r="F347" s="3">
        <v>0.56999999999999995</v>
      </c>
      <c r="G347" s="3">
        <v>0.18</v>
      </c>
      <c r="H347" s="1">
        <v>0.3821</v>
      </c>
      <c r="I347" s="11">
        <f t="shared" si="88"/>
        <v>1885.87</v>
      </c>
      <c r="J347" s="3">
        <f t="shared" si="90"/>
        <v>1469.2320999999999</v>
      </c>
      <c r="K347" s="3">
        <f t="shared" si="90"/>
        <v>1887.0020999999999</v>
      </c>
      <c r="L347" s="3">
        <f t="shared" si="89"/>
        <v>3355.6642000000002</v>
      </c>
      <c r="M347" s="3">
        <f t="shared" si="89"/>
        <v>5242.4862999999996</v>
      </c>
      <c r="N347" s="3">
        <f t="shared" si="87"/>
        <v>7129.4883999999993</v>
      </c>
    </row>
    <row r="348" spans="1:14" x14ac:dyDescent="0.25">
      <c r="A348" s="2"/>
      <c r="B348" s="45"/>
      <c r="C348" s="8" t="s">
        <v>175</v>
      </c>
      <c r="D348" s="3">
        <v>3911.77</v>
      </c>
      <c r="E348" s="3">
        <v>13771.17</v>
      </c>
      <c r="F348" s="3">
        <v>5.33</v>
      </c>
      <c r="G348" s="3">
        <v>1.63</v>
      </c>
      <c r="H348" s="1">
        <v>0.34660000000000002</v>
      </c>
      <c r="I348" s="11">
        <f t="shared" si="88"/>
        <v>17689.900000000001</v>
      </c>
      <c r="J348" s="3">
        <f t="shared" si="90"/>
        <v>13778.4766</v>
      </c>
      <c r="K348" s="3">
        <f t="shared" si="90"/>
        <v>17697.206600000001</v>
      </c>
      <c r="L348" s="3">
        <f t="shared" si="89"/>
        <v>31470.353200000005</v>
      </c>
      <c r="M348" s="3">
        <f t="shared" si="89"/>
        <v>49165.929799999998</v>
      </c>
      <c r="N348" s="3">
        <f t="shared" si="87"/>
        <v>66863.136400000003</v>
      </c>
    </row>
    <row r="349" spans="1:14" x14ac:dyDescent="0.25">
      <c r="A349" s="2"/>
      <c r="B349" s="45"/>
      <c r="C349" s="8" t="s">
        <v>179</v>
      </c>
      <c r="D349" s="3">
        <v>1570.9</v>
      </c>
      <c r="E349" s="3">
        <v>5530.26</v>
      </c>
      <c r="F349" s="3">
        <v>2.14</v>
      </c>
      <c r="G349" s="3">
        <v>0.66</v>
      </c>
      <c r="H349" s="1">
        <v>0.35730000000000001</v>
      </c>
      <c r="I349" s="11">
        <f t="shared" si="88"/>
        <v>7103.96</v>
      </c>
      <c r="J349" s="3">
        <f t="shared" si="90"/>
        <v>5533.4173000000001</v>
      </c>
      <c r="K349" s="3">
        <f t="shared" si="90"/>
        <v>7107.1172999999999</v>
      </c>
      <c r="L349" s="3">
        <f>IF(K349=0,J349,0)</f>
        <v>0</v>
      </c>
      <c r="M349" s="3">
        <f>IF(L349&gt;70000,L349-70000,0)</f>
        <v>0</v>
      </c>
      <c r="N349" s="3">
        <f t="shared" si="87"/>
        <v>7107.1172999999999</v>
      </c>
    </row>
    <row r="350" spans="1:14" ht="15.75" thickBot="1" x14ac:dyDescent="0.3">
      <c r="A350" s="2"/>
      <c r="B350" s="46"/>
      <c r="C350" s="17" t="s">
        <v>176</v>
      </c>
      <c r="D350" s="18">
        <v>5199.57</v>
      </c>
      <c r="E350" s="18">
        <v>18304.79</v>
      </c>
      <c r="F350" s="18">
        <v>7.09</v>
      </c>
      <c r="G350" s="18">
        <v>2.16</v>
      </c>
      <c r="H350" s="19">
        <v>0.62980000000000003</v>
      </c>
      <c r="I350" s="20">
        <f t="shared" si="88"/>
        <v>23513.61</v>
      </c>
      <c r="J350" s="3">
        <f t="shared" si="90"/>
        <v>18314.6698</v>
      </c>
      <c r="K350" s="3">
        <f t="shared" si="90"/>
        <v>23523.489799999999</v>
      </c>
      <c r="L350" s="3">
        <f>IF(K350=0,J350,0)</f>
        <v>0</v>
      </c>
      <c r="M350" s="3">
        <f>IF(L350&gt;70000,L350-70000,0)</f>
        <v>0</v>
      </c>
      <c r="N350" s="3">
        <f t="shared" si="87"/>
        <v>23523.489799999999</v>
      </c>
    </row>
    <row r="351" spans="1:14" ht="14.45" hidden="1" x14ac:dyDescent="0.35">
      <c r="A351" s="2"/>
      <c r="B351" s="9">
        <v>26</v>
      </c>
      <c r="C351" s="8" t="s">
        <v>108</v>
      </c>
      <c r="D351" s="3">
        <v>0</v>
      </c>
      <c r="E351" s="3">
        <v>0</v>
      </c>
      <c r="F351" s="3">
        <v>0</v>
      </c>
      <c r="G351" s="3">
        <v>0</v>
      </c>
      <c r="H351" s="1">
        <v>0.64270000000000005</v>
      </c>
      <c r="I351" s="11">
        <f t="shared" si="88"/>
        <v>0</v>
      </c>
      <c r="J351" s="3">
        <f>I351</f>
        <v>0</v>
      </c>
      <c r="K351" s="3">
        <f>IF(H351&lt;0.57,J351,0)</f>
        <v>0</v>
      </c>
      <c r="L351" s="3">
        <f>SUM(G351:J351)</f>
        <v>0.64270000000000005</v>
      </c>
      <c r="M351" s="3">
        <f>SUM(H351:K351)</f>
        <v>0.64270000000000005</v>
      </c>
      <c r="N351" s="3">
        <f t="shared" si="87"/>
        <v>0.64270000000000005</v>
      </c>
    </row>
    <row r="352" spans="1:14" ht="18.95" thickBot="1" x14ac:dyDescent="0.5">
      <c r="A352" s="2"/>
      <c r="B352" s="31">
        <v>26</v>
      </c>
      <c r="C352" s="17" t="s">
        <v>183</v>
      </c>
      <c r="D352" s="18">
        <v>1533.37</v>
      </c>
      <c r="E352" s="18">
        <v>5398.14</v>
      </c>
      <c r="F352" s="18">
        <v>2.09</v>
      </c>
      <c r="G352" s="18">
        <v>0.64</v>
      </c>
      <c r="H352" s="19">
        <v>0.22389999999999999</v>
      </c>
      <c r="I352" s="20">
        <f t="shared" si="88"/>
        <v>6934.2400000000007</v>
      </c>
      <c r="J352" s="3">
        <f>SUM(E352:H352)</f>
        <v>5401.0939000000008</v>
      </c>
      <c r="K352" s="3">
        <f>SUM(F352:I352)</f>
        <v>6937.1939000000011</v>
      </c>
      <c r="L352" s="3">
        <f>SUM(G352:J352)</f>
        <v>12336.197800000002</v>
      </c>
      <c r="M352" s="3">
        <f>SUM(H352:K352)</f>
        <v>19272.751700000004</v>
      </c>
      <c r="N352" s="3">
        <f t="shared" si="87"/>
        <v>26209.945600000006</v>
      </c>
    </row>
    <row r="353" spans="1:14" ht="14.45" hidden="1" x14ac:dyDescent="0.35">
      <c r="A353" s="2"/>
      <c r="B353" s="9">
        <v>26</v>
      </c>
      <c r="C353" s="8" t="s">
        <v>112</v>
      </c>
      <c r="D353" s="3">
        <v>0</v>
      </c>
      <c r="E353" s="3">
        <v>0</v>
      </c>
      <c r="F353" s="3">
        <v>0</v>
      </c>
      <c r="G353" s="3">
        <v>0</v>
      </c>
      <c r="H353" s="1">
        <v>0.41120000000000001</v>
      </c>
      <c r="I353" s="11">
        <f t="shared" si="88"/>
        <v>0</v>
      </c>
      <c r="J353" s="3">
        <f>I353</f>
        <v>0</v>
      </c>
      <c r="K353" s="3">
        <f>IF(H353&lt;0.57,J353,0)</f>
        <v>0</v>
      </c>
      <c r="L353" s="3">
        <f>IF(K353=0,J353,0)</f>
        <v>0</v>
      </c>
      <c r="M353" s="3">
        <f>IF(L353&gt;70000,L353-70000,0)</f>
        <v>0</v>
      </c>
      <c r="N353" s="3">
        <f t="shared" si="87"/>
        <v>0</v>
      </c>
    </row>
    <row r="354" spans="1:14" ht="18.600000000000001" customHeight="1" x14ac:dyDescent="0.25">
      <c r="A354" s="2"/>
      <c r="B354" s="48">
        <v>27</v>
      </c>
      <c r="C354" s="8" t="s">
        <v>188</v>
      </c>
      <c r="D354" s="3">
        <v>625.94000000000005</v>
      </c>
      <c r="E354" s="3">
        <v>2203.61</v>
      </c>
      <c r="F354" s="3">
        <v>0.86</v>
      </c>
      <c r="G354" s="3">
        <v>0.24</v>
      </c>
      <c r="H354" s="1">
        <v>0.47210000000000002</v>
      </c>
      <c r="I354" s="11">
        <f t="shared" si="88"/>
        <v>2830.65</v>
      </c>
      <c r="J354" s="3">
        <f t="shared" ref="J354:M355" si="91">SUM(E354:H354)</f>
        <v>2205.1821</v>
      </c>
      <c r="K354" s="3">
        <f t="shared" si="91"/>
        <v>2832.2221</v>
      </c>
      <c r="L354" s="3">
        <f t="shared" si="91"/>
        <v>5036.5442000000003</v>
      </c>
      <c r="M354" s="3">
        <f t="shared" si="91"/>
        <v>7868.5263000000004</v>
      </c>
      <c r="N354" s="3">
        <f t="shared" si="87"/>
        <v>10700.7484</v>
      </c>
    </row>
    <row r="355" spans="1:14" x14ac:dyDescent="0.25">
      <c r="A355" s="2"/>
      <c r="B355" s="48"/>
      <c r="C355" s="8" t="s">
        <v>184</v>
      </c>
      <c r="D355" s="3">
        <v>1392.27</v>
      </c>
      <c r="E355" s="3">
        <v>4901.41</v>
      </c>
      <c r="F355" s="3">
        <v>1.9</v>
      </c>
      <c r="G355" s="3">
        <v>0.57999999999999996</v>
      </c>
      <c r="H355" s="1">
        <v>0.72230000000000005</v>
      </c>
      <c r="I355" s="11">
        <f t="shared" si="88"/>
        <v>6296.16</v>
      </c>
      <c r="J355" s="3">
        <f t="shared" si="91"/>
        <v>4904.6122999999998</v>
      </c>
      <c r="K355" s="3">
        <f t="shared" si="91"/>
        <v>6299.3622999999998</v>
      </c>
      <c r="L355" s="3">
        <f t="shared" si="91"/>
        <v>11202.0746</v>
      </c>
      <c r="M355" s="3">
        <f t="shared" si="91"/>
        <v>17500.856899999999</v>
      </c>
      <c r="N355" s="3">
        <f t="shared" si="87"/>
        <v>23800.2192</v>
      </c>
    </row>
    <row r="356" spans="1:14" ht="15.75" thickBot="1" x14ac:dyDescent="0.3">
      <c r="A356" s="2"/>
      <c r="B356" s="49"/>
      <c r="C356" s="17" t="s">
        <v>176</v>
      </c>
      <c r="D356" s="18">
        <v>5199.57</v>
      </c>
      <c r="E356" s="18">
        <v>18304.79</v>
      </c>
      <c r="F356" s="18">
        <v>7.09</v>
      </c>
      <c r="G356" s="18">
        <v>2.16</v>
      </c>
      <c r="H356" s="19">
        <v>0.62980000000000003</v>
      </c>
      <c r="I356" s="20">
        <f t="shared" si="88"/>
        <v>23513.61</v>
      </c>
      <c r="J356" s="3">
        <f t="shared" ref="J356:J392" si="92">SUM(E356:H356)</f>
        <v>18314.6698</v>
      </c>
      <c r="K356" s="3">
        <f t="shared" ref="K356:K392" si="93">SUM(F356:I356)</f>
        <v>23523.489799999999</v>
      </c>
      <c r="L356" s="3">
        <f>IF(K356=0,J356,0)</f>
        <v>0</v>
      </c>
      <c r="M356" s="3">
        <f>IF(L356&gt;70000,L356-70000,0)</f>
        <v>0</v>
      </c>
      <c r="N356" s="3">
        <f t="shared" si="87"/>
        <v>23523.489799999999</v>
      </c>
    </row>
    <row r="357" spans="1:14" ht="18.600000000000001" customHeight="1" x14ac:dyDescent="0.25">
      <c r="A357" s="2"/>
      <c r="B357" s="44">
        <v>28</v>
      </c>
      <c r="C357" s="8" t="s">
        <v>185</v>
      </c>
      <c r="D357" s="3">
        <v>3284.94</v>
      </c>
      <c r="E357" s="3">
        <v>11564.44</v>
      </c>
      <c r="F357" s="3">
        <v>4.4800000000000004</v>
      </c>
      <c r="G357" s="3">
        <v>1.37</v>
      </c>
      <c r="H357" s="1">
        <v>0.4869</v>
      </c>
      <c r="I357" s="11">
        <f t="shared" si="88"/>
        <v>14855.230000000001</v>
      </c>
      <c r="J357" s="3">
        <f t="shared" si="92"/>
        <v>11570.776900000001</v>
      </c>
      <c r="K357" s="3">
        <f t="shared" si="93"/>
        <v>14861.566900000002</v>
      </c>
      <c r="L357" s="3">
        <f>SUM(G357:J357)</f>
        <v>26427.863800000003</v>
      </c>
      <c r="M357" s="3">
        <f>SUM(H357:K357)</f>
        <v>41288.060700000002</v>
      </c>
      <c r="N357" s="3">
        <f t="shared" si="87"/>
        <v>56149.627600000007</v>
      </c>
    </row>
    <row r="358" spans="1:14" x14ac:dyDescent="0.25">
      <c r="A358" s="2"/>
      <c r="B358" s="45"/>
      <c r="C358" s="8" t="s">
        <v>182</v>
      </c>
      <c r="D358" s="3">
        <v>2229.89</v>
      </c>
      <c r="E358" s="3">
        <v>7850.21</v>
      </c>
      <c r="F358" s="3">
        <v>3.04</v>
      </c>
      <c r="G358" s="3">
        <v>0.93</v>
      </c>
      <c r="H358" s="1">
        <v>0.67490000000000006</v>
      </c>
      <c r="I358" s="11">
        <f t="shared" si="88"/>
        <v>10084.070000000002</v>
      </c>
      <c r="J358" s="3">
        <f t="shared" si="92"/>
        <v>7854.8549000000003</v>
      </c>
      <c r="K358" s="3">
        <f t="shared" si="93"/>
        <v>10088.714900000001</v>
      </c>
      <c r="L358" s="3">
        <f>SUM(G358:J358)</f>
        <v>17940.529800000004</v>
      </c>
      <c r="M358" s="3">
        <f>SUM(H358:K358)</f>
        <v>28028.314700000003</v>
      </c>
      <c r="N358" s="3">
        <f t="shared" si="87"/>
        <v>38117.029600000002</v>
      </c>
    </row>
    <row r="359" spans="1:14" x14ac:dyDescent="0.25">
      <c r="A359" s="2"/>
      <c r="B359" s="45"/>
      <c r="C359" s="8" t="s">
        <v>174</v>
      </c>
      <c r="D359" s="3">
        <v>523.16</v>
      </c>
      <c r="E359" s="3">
        <v>1841.76</v>
      </c>
      <c r="F359" s="3">
        <v>0.71</v>
      </c>
      <c r="G359" s="3">
        <v>0.22</v>
      </c>
      <c r="H359" s="1">
        <v>0.21190000000000001</v>
      </c>
      <c r="I359" s="11">
        <f t="shared" si="88"/>
        <v>2365.85</v>
      </c>
      <c r="J359" s="3">
        <f t="shared" si="92"/>
        <v>1842.9019000000001</v>
      </c>
      <c r="K359" s="3">
        <f t="shared" si="93"/>
        <v>2366.9919</v>
      </c>
      <c r="L359" s="3">
        <f>IF(K359=0,J359,0)</f>
        <v>0</v>
      </c>
      <c r="M359" s="3">
        <f>IF(L359&gt;70000,L359-70000,0)</f>
        <v>0</v>
      </c>
      <c r="N359" s="3">
        <f t="shared" si="87"/>
        <v>2366.9919</v>
      </c>
    </row>
    <row r="360" spans="1:14" x14ac:dyDescent="0.25">
      <c r="A360" s="2"/>
      <c r="B360" s="45"/>
      <c r="C360" s="8" t="s">
        <v>176</v>
      </c>
      <c r="D360" s="3">
        <v>5199.57</v>
      </c>
      <c r="E360" s="3">
        <v>18304.79</v>
      </c>
      <c r="F360" s="3">
        <v>7.09</v>
      </c>
      <c r="G360" s="3">
        <v>2.16</v>
      </c>
      <c r="H360" s="1">
        <v>0.62980000000000003</v>
      </c>
      <c r="I360" s="11">
        <f t="shared" si="88"/>
        <v>23513.61</v>
      </c>
      <c r="J360" s="3">
        <f t="shared" si="92"/>
        <v>18314.6698</v>
      </c>
      <c r="K360" s="3">
        <f t="shared" si="93"/>
        <v>23523.489799999999</v>
      </c>
      <c r="L360" s="3">
        <f>IF(K360=0,J360,0)</f>
        <v>0</v>
      </c>
      <c r="M360" s="3">
        <f>IF(L360&gt;70000,L360-70000,0)</f>
        <v>0</v>
      </c>
      <c r="N360" s="3">
        <f t="shared" si="87"/>
        <v>23523.489799999999</v>
      </c>
    </row>
    <row r="361" spans="1:14" ht="15.75" thickBot="1" x14ac:dyDescent="0.3">
      <c r="A361" s="2"/>
      <c r="B361" s="46"/>
      <c r="C361" s="17" t="s">
        <v>178</v>
      </c>
      <c r="D361" s="18">
        <v>984.76</v>
      </c>
      <c r="E361" s="18">
        <v>3466.78</v>
      </c>
      <c r="F361" s="18">
        <v>1.34</v>
      </c>
      <c r="G361" s="18">
        <v>0.41</v>
      </c>
      <c r="H361" s="19">
        <v>0.39179999999999998</v>
      </c>
      <c r="I361" s="20">
        <f t="shared" si="88"/>
        <v>4453.29</v>
      </c>
      <c r="J361" s="3">
        <f t="shared" si="92"/>
        <v>3468.9218000000001</v>
      </c>
      <c r="K361" s="3">
        <f t="shared" si="93"/>
        <v>4455.4318000000003</v>
      </c>
      <c r="L361" s="3">
        <f>IF(K361=0,J361,0)</f>
        <v>0</v>
      </c>
      <c r="M361" s="3">
        <f>IF(L361&gt;70000,L361-70000,0)</f>
        <v>0</v>
      </c>
      <c r="N361" s="3">
        <f t="shared" si="87"/>
        <v>4455.4318000000003</v>
      </c>
    </row>
    <row r="362" spans="1:14" ht="14.45" hidden="1" x14ac:dyDescent="0.35">
      <c r="A362" s="2"/>
      <c r="B362" s="9">
        <v>28</v>
      </c>
      <c r="C362" s="8" t="s">
        <v>244</v>
      </c>
      <c r="D362" s="3">
        <v>14.47</v>
      </c>
      <c r="E362" s="3">
        <v>63.01</v>
      </c>
      <c r="F362" s="3">
        <v>0.02</v>
      </c>
      <c r="G362" s="3">
        <v>0.01</v>
      </c>
      <c r="H362" s="1">
        <v>0.4551</v>
      </c>
      <c r="I362" s="11">
        <f t="shared" si="88"/>
        <v>77.510000000000005</v>
      </c>
      <c r="J362" s="3">
        <f t="shared" si="92"/>
        <v>63.495100000000001</v>
      </c>
      <c r="K362" s="3">
        <f t="shared" si="93"/>
        <v>77.995100000000008</v>
      </c>
      <c r="L362" s="3">
        <f>IF(K362=0,J362,0)</f>
        <v>0</v>
      </c>
      <c r="M362" s="3">
        <f>IF(L362&gt;70000,L362-70000,0)</f>
        <v>0</v>
      </c>
      <c r="N362" s="3">
        <f t="shared" si="87"/>
        <v>77.995100000000008</v>
      </c>
    </row>
    <row r="363" spans="1:14" ht="18.600000000000001" customHeight="1" x14ac:dyDescent="0.25">
      <c r="A363" s="2"/>
      <c r="B363" s="45">
        <v>29</v>
      </c>
      <c r="C363" s="8" t="s">
        <v>185</v>
      </c>
      <c r="D363" s="3">
        <v>3284.94</v>
      </c>
      <c r="E363" s="3">
        <v>11564.44</v>
      </c>
      <c r="F363" s="3">
        <v>4.4800000000000004</v>
      </c>
      <c r="G363" s="3">
        <v>1.37</v>
      </c>
      <c r="H363" s="1">
        <v>0.4869</v>
      </c>
      <c r="I363" s="11">
        <f t="shared" si="88"/>
        <v>14855.230000000001</v>
      </c>
      <c r="J363" s="3">
        <f t="shared" si="92"/>
        <v>11570.776900000001</v>
      </c>
      <c r="K363" s="3">
        <f t="shared" si="93"/>
        <v>14861.566900000002</v>
      </c>
      <c r="L363" s="3">
        <f t="shared" ref="L363:M365" si="94">SUM(G363:J363)</f>
        <v>26427.863800000003</v>
      </c>
      <c r="M363" s="3">
        <f t="shared" si="94"/>
        <v>41288.060700000002</v>
      </c>
      <c r="N363" s="3">
        <f t="shared" si="87"/>
        <v>56149.627600000007</v>
      </c>
    </row>
    <row r="364" spans="1:14" x14ac:dyDescent="0.25">
      <c r="A364" s="2"/>
      <c r="B364" s="45"/>
      <c r="C364" s="8" t="s">
        <v>182</v>
      </c>
      <c r="D364" s="3">
        <v>2229.89</v>
      </c>
      <c r="E364" s="3">
        <v>7850.21</v>
      </c>
      <c r="F364" s="3">
        <v>3.04</v>
      </c>
      <c r="G364" s="3">
        <v>0.93</v>
      </c>
      <c r="H364" s="1">
        <v>0.67490000000000006</v>
      </c>
      <c r="I364" s="11">
        <f t="shared" si="88"/>
        <v>10084.070000000002</v>
      </c>
      <c r="J364" s="3">
        <f t="shared" si="92"/>
        <v>7854.8549000000003</v>
      </c>
      <c r="K364" s="3">
        <f t="shared" si="93"/>
        <v>10088.714900000001</v>
      </c>
      <c r="L364" s="3">
        <f t="shared" si="94"/>
        <v>17940.529800000004</v>
      </c>
      <c r="M364" s="3">
        <f t="shared" si="94"/>
        <v>28028.314700000003</v>
      </c>
      <c r="N364" s="3">
        <f t="shared" si="87"/>
        <v>38117.029600000002</v>
      </c>
    </row>
    <row r="365" spans="1:14" x14ac:dyDescent="0.25">
      <c r="A365" s="2"/>
      <c r="B365" s="45"/>
      <c r="C365" s="8" t="s">
        <v>184</v>
      </c>
      <c r="D365" s="3">
        <v>1392.27</v>
      </c>
      <c r="E365" s="3">
        <v>4901.41</v>
      </c>
      <c r="F365" s="3">
        <v>1.9</v>
      </c>
      <c r="G365" s="3">
        <v>0.57999999999999996</v>
      </c>
      <c r="H365" s="1">
        <v>0.72230000000000005</v>
      </c>
      <c r="I365" s="11">
        <f t="shared" si="88"/>
        <v>6296.16</v>
      </c>
      <c r="J365" s="3">
        <f t="shared" si="92"/>
        <v>4904.6122999999998</v>
      </c>
      <c r="K365" s="3">
        <f t="shared" si="93"/>
        <v>6299.3622999999998</v>
      </c>
      <c r="L365" s="3">
        <f t="shared" si="94"/>
        <v>11202.0746</v>
      </c>
      <c r="M365" s="3">
        <f t="shared" si="94"/>
        <v>17500.856899999999</v>
      </c>
      <c r="N365" s="3">
        <f t="shared" si="87"/>
        <v>23800.2192</v>
      </c>
    </row>
    <row r="366" spans="1:14" ht="15.75" thickBot="1" x14ac:dyDescent="0.3">
      <c r="A366" s="2"/>
      <c r="B366" s="46"/>
      <c r="C366" s="17" t="s">
        <v>176</v>
      </c>
      <c r="D366" s="18">
        <v>5199.57</v>
      </c>
      <c r="E366" s="18">
        <v>18304.79</v>
      </c>
      <c r="F366" s="18">
        <v>7.09</v>
      </c>
      <c r="G366" s="18">
        <v>2.16</v>
      </c>
      <c r="H366" s="19">
        <v>0.62980000000000003</v>
      </c>
      <c r="I366" s="20">
        <f t="shared" si="88"/>
        <v>23513.61</v>
      </c>
      <c r="J366" s="3">
        <f t="shared" si="92"/>
        <v>18314.6698</v>
      </c>
      <c r="K366" s="3">
        <f t="shared" si="93"/>
        <v>23523.489799999999</v>
      </c>
      <c r="L366" s="3">
        <f>IF(K366=0,J366,0)</f>
        <v>0</v>
      </c>
      <c r="M366" s="3">
        <f>IF(L366&gt;70000,L366-70000,0)</f>
        <v>0</v>
      </c>
      <c r="N366" s="3">
        <f t="shared" si="87"/>
        <v>23523.489799999999</v>
      </c>
    </row>
    <row r="367" spans="1:14" ht="18.600000000000001" customHeight="1" x14ac:dyDescent="0.25">
      <c r="A367" s="2"/>
      <c r="B367" s="44">
        <v>30</v>
      </c>
      <c r="C367" s="8" t="s">
        <v>100</v>
      </c>
      <c r="D367" s="3">
        <v>3563.88</v>
      </c>
      <c r="E367" s="3">
        <v>4356.8100000000004</v>
      </c>
      <c r="F367" s="3">
        <v>4.8499999999999996</v>
      </c>
      <c r="G367" s="3">
        <v>1.49</v>
      </c>
      <c r="H367" s="1">
        <v>0.56200000000000006</v>
      </c>
      <c r="I367" s="11">
        <f t="shared" si="88"/>
        <v>7927.0300000000007</v>
      </c>
      <c r="J367" s="3">
        <f t="shared" si="92"/>
        <v>4363.7120000000004</v>
      </c>
      <c r="K367" s="3">
        <f t="shared" si="93"/>
        <v>7933.9320000000007</v>
      </c>
      <c r="L367" s="3">
        <f t="shared" ref="L367:M369" si="95">SUM(G367:J367)</f>
        <v>12292.794000000002</v>
      </c>
      <c r="M367" s="3">
        <f t="shared" si="95"/>
        <v>20225.236000000001</v>
      </c>
      <c r="N367" s="3">
        <f t="shared" si="87"/>
        <v>28159.168000000001</v>
      </c>
    </row>
    <row r="368" spans="1:14" x14ac:dyDescent="0.25">
      <c r="A368" s="2"/>
      <c r="B368" s="45"/>
      <c r="C368" s="8" t="s">
        <v>90</v>
      </c>
      <c r="D368" s="3">
        <v>5067.8999999999996</v>
      </c>
      <c r="E368" s="3">
        <v>6195.46</v>
      </c>
      <c r="F368" s="3">
        <v>6.91</v>
      </c>
      <c r="G368" s="3">
        <v>2.11</v>
      </c>
      <c r="H368" s="1">
        <v>0.57469999999999999</v>
      </c>
      <c r="I368" s="11">
        <f t="shared" si="88"/>
        <v>11272.380000000001</v>
      </c>
      <c r="J368" s="3">
        <f t="shared" si="92"/>
        <v>6205.0546999999997</v>
      </c>
      <c r="K368" s="3">
        <f t="shared" si="93"/>
        <v>11281.974700000001</v>
      </c>
      <c r="L368" s="3">
        <f t="shared" si="95"/>
        <v>17480.1194</v>
      </c>
      <c r="M368" s="3">
        <f t="shared" si="95"/>
        <v>28759.984100000001</v>
      </c>
      <c r="N368" s="3">
        <f t="shared" si="87"/>
        <v>40041.9588</v>
      </c>
    </row>
    <row r="369" spans="1:14" x14ac:dyDescent="0.25">
      <c r="A369" s="2"/>
      <c r="B369" s="45"/>
      <c r="C369" s="8" t="s">
        <v>188</v>
      </c>
      <c r="D369" s="3">
        <v>625.94000000000005</v>
      </c>
      <c r="E369" s="3">
        <v>2203.61</v>
      </c>
      <c r="F369" s="3">
        <v>0.86</v>
      </c>
      <c r="G369" s="3">
        <v>0.24</v>
      </c>
      <c r="H369" s="1">
        <v>0.47210000000000002</v>
      </c>
      <c r="I369" s="11">
        <f t="shared" si="88"/>
        <v>2830.65</v>
      </c>
      <c r="J369" s="3">
        <f t="shared" si="92"/>
        <v>2205.1821</v>
      </c>
      <c r="K369" s="3">
        <f t="shared" si="93"/>
        <v>2832.2221</v>
      </c>
      <c r="L369" s="3">
        <f t="shared" si="95"/>
        <v>5036.5442000000003</v>
      </c>
      <c r="M369" s="3">
        <f t="shared" si="95"/>
        <v>7868.5263000000004</v>
      </c>
      <c r="N369" s="3">
        <f t="shared" si="87"/>
        <v>10700.7484</v>
      </c>
    </row>
    <row r="370" spans="1:14" ht="15.75" thickBot="1" x14ac:dyDescent="0.3">
      <c r="A370" s="2"/>
      <c r="B370" s="46"/>
      <c r="C370" s="17" t="s">
        <v>179</v>
      </c>
      <c r="D370" s="18">
        <v>1570.9</v>
      </c>
      <c r="E370" s="18">
        <v>5530.26</v>
      </c>
      <c r="F370" s="18">
        <v>2.14</v>
      </c>
      <c r="G370" s="18">
        <v>0.66</v>
      </c>
      <c r="H370" s="19">
        <v>0.35730000000000001</v>
      </c>
      <c r="I370" s="20">
        <f t="shared" si="88"/>
        <v>7103.96</v>
      </c>
      <c r="J370" s="3">
        <f t="shared" si="92"/>
        <v>5533.4173000000001</v>
      </c>
      <c r="K370" s="3">
        <f t="shared" si="93"/>
        <v>7107.1172999999999</v>
      </c>
      <c r="L370" s="3">
        <f>IF(K370=0,J370,0)</f>
        <v>0</v>
      </c>
      <c r="M370" s="3">
        <f>IF(L370&gt;70000,L370-70000,0)</f>
        <v>0</v>
      </c>
      <c r="N370" s="3">
        <f t="shared" si="87"/>
        <v>7107.1172999999999</v>
      </c>
    </row>
    <row r="371" spans="1:14" ht="18.600000000000001" customHeight="1" x14ac:dyDescent="0.25">
      <c r="A371" s="2"/>
      <c r="B371" s="44">
        <v>31</v>
      </c>
      <c r="C371" s="8" t="s">
        <v>100</v>
      </c>
      <c r="D371" s="3">
        <v>3563.88</v>
      </c>
      <c r="E371" s="3">
        <v>4356.8100000000004</v>
      </c>
      <c r="F371" s="3">
        <v>4.8499999999999996</v>
      </c>
      <c r="G371" s="3">
        <v>1.49</v>
      </c>
      <c r="H371" s="1">
        <v>0.56200000000000006</v>
      </c>
      <c r="I371" s="11">
        <f t="shared" si="88"/>
        <v>7927.0300000000007</v>
      </c>
      <c r="J371" s="3">
        <f t="shared" si="92"/>
        <v>4363.7120000000004</v>
      </c>
      <c r="K371" s="3">
        <f t="shared" si="93"/>
        <v>7933.9320000000007</v>
      </c>
      <c r="L371" s="3">
        <f t="shared" ref="L371:M377" si="96">SUM(G371:J371)</f>
        <v>12292.794000000002</v>
      </c>
      <c r="M371" s="3">
        <f t="shared" si="96"/>
        <v>20225.236000000001</v>
      </c>
      <c r="N371" s="3">
        <f t="shared" si="87"/>
        <v>28159.168000000001</v>
      </c>
    </row>
    <row r="372" spans="1:14" x14ac:dyDescent="0.25">
      <c r="A372" s="2"/>
      <c r="B372" s="45"/>
      <c r="C372" s="8" t="s">
        <v>177</v>
      </c>
      <c r="D372" s="3">
        <v>32.369999999999997</v>
      </c>
      <c r="E372" s="3">
        <v>113.97</v>
      </c>
      <c r="F372" s="3">
        <v>0.04</v>
      </c>
      <c r="G372" s="3">
        <v>0.02</v>
      </c>
      <c r="H372" s="1">
        <v>0.29670000000000002</v>
      </c>
      <c r="I372" s="11">
        <f t="shared" si="88"/>
        <v>146.4</v>
      </c>
      <c r="J372" s="3">
        <f t="shared" si="92"/>
        <v>114.3267</v>
      </c>
      <c r="K372" s="3">
        <f t="shared" si="93"/>
        <v>146.7567</v>
      </c>
      <c r="L372" s="3">
        <f t="shared" si="96"/>
        <v>261.04340000000002</v>
      </c>
      <c r="M372" s="3">
        <f t="shared" si="96"/>
        <v>407.78009999999995</v>
      </c>
      <c r="N372" s="3">
        <f t="shared" si="87"/>
        <v>554.53679999999997</v>
      </c>
    </row>
    <row r="373" spans="1:14" x14ac:dyDescent="0.25">
      <c r="A373" s="2"/>
      <c r="B373" s="45"/>
      <c r="C373" s="8" t="s">
        <v>180</v>
      </c>
      <c r="D373" s="3">
        <v>271.14</v>
      </c>
      <c r="E373" s="3">
        <v>954.53</v>
      </c>
      <c r="F373" s="3">
        <v>0.37</v>
      </c>
      <c r="G373" s="3">
        <v>0.11</v>
      </c>
      <c r="H373" s="1">
        <v>0.1376</v>
      </c>
      <c r="I373" s="11">
        <f t="shared" si="88"/>
        <v>1226.1499999999999</v>
      </c>
      <c r="J373" s="3">
        <f t="shared" si="92"/>
        <v>955.14760000000001</v>
      </c>
      <c r="K373" s="3">
        <f t="shared" si="93"/>
        <v>1226.7675999999999</v>
      </c>
      <c r="L373" s="3">
        <f t="shared" si="96"/>
        <v>2181.5451999999996</v>
      </c>
      <c r="M373" s="3">
        <f t="shared" si="96"/>
        <v>3408.2028</v>
      </c>
      <c r="N373" s="3">
        <f t="shared" si="87"/>
        <v>4634.9704000000002</v>
      </c>
    </row>
    <row r="374" spans="1:14" x14ac:dyDescent="0.25">
      <c r="A374" s="2"/>
      <c r="B374" s="45"/>
      <c r="C374" s="8" t="s">
        <v>91</v>
      </c>
      <c r="D374" s="3">
        <v>907.88</v>
      </c>
      <c r="E374" s="3">
        <v>1109.8699999999999</v>
      </c>
      <c r="F374" s="3">
        <v>1.24</v>
      </c>
      <c r="G374" s="3">
        <v>0.38</v>
      </c>
      <c r="H374" s="1">
        <v>0.33289999999999997</v>
      </c>
      <c r="I374" s="11">
        <f t="shared" si="88"/>
        <v>2019.3700000000001</v>
      </c>
      <c r="J374" s="3">
        <f t="shared" si="92"/>
        <v>1111.8229000000001</v>
      </c>
      <c r="K374" s="3">
        <f t="shared" si="93"/>
        <v>2021.3229000000001</v>
      </c>
      <c r="L374" s="3">
        <f t="shared" si="96"/>
        <v>3131.9058000000005</v>
      </c>
      <c r="M374" s="3">
        <f t="shared" si="96"/>
        <v>5152.8487000000005</v>
      </c>
      <c r="N374" s="3">
        <f t="shared" si="87"/>
        <v>7174.1716000000006</v>
      </c>
    </row>
    <row r="375" spans="1:14" x14ac:dyDescent="0.25">
      <c r="A375" s="2"/>
      <c r="B375" s="45"/>
      <c r="C375" s="8" t="s">
        <v>188</v>
      </c>
      <c r="D375" s="3">
        <v>625.94000000000005</v>
      </c>
      <c r="E375" s="3">
        <v>2203.61</v>
      </c>
      <c r="F375" s="3">
        <v>0.86</v>
      </c>
      <c r="G375" s="3">
        <v>0.24</v>
      </c>
      <c r="H375" s="1">
        <v>0.47210000000000002</v>
      </c>
      <c r="I375" s="11">
        <f t="shared" si="88"/>
        <v>2830.65</v>
      </c>
      <c r="J375" s="3">
        <f t="shared" si="92"/>
        <v>2205.1821</v>
      </c>
      <c r="K375" s="3">
        <f t="shared" si="93"/>
        <v>2832.2221</v>
      </c>
      <c r="L375" s="3">
        <f t="shared" si="96"/>
        <v>5036.5442000000003</v>
      </c>
      <c r="M375" s="3">
        <f t="shared" si="96"/>
        <v>7868.5263000000004</v>
      </c>
      <c r="N375" s="3">
        <f t="shared" si="87"/>
        <v>10700.7484</v>
      </c>
    </row>
    <row r="376" spans="1:14" x14ac:dyDescent="0.25">
      <c r="A376" s="2"/>
      <c r="B376" s="45"/>
      <c r="C376" s="8" t="s">
        <v>181</v>
      </c>
      <c r="D376" s="3">
        <v>417.02</v>
      </c>
      <c r="E376" s="3">
        <v>1468.1</v>
      </c>
      <c r="F376" s="3">
        <v>0.56999999999999995</v>
      </c>
      <c r="G376" s="3">
        <v>0.18</v>
      </c>
      <c r="H376" s="1">
        <v>0.3821</v>
      </c>
      <c r="I376" s="11">
        <f t="shared" si="88"/>
        <v>1885.87</v>
      </c>
      <c r="J376" s="3">
        <f t="shared" si="92"/>
        <v>1469.2320999999999</v>
      </c>
      <c r="K376" s="3">
        <f t="shared" si="93"/>
        <v>1887.0020999999999</v>
      </c>
      <c r="L376" s="3">
        <f t="shared" si="96"/>
        <v>3355.6642000000002</v>
      </c>
      <c r="M376" s="3">
        <f t="shared" si="96"/>
        <v>5242.4862999999996</v>
      </c>
      <c r="N376" s="3">
        <f t="shared" si="87"/>
        <v>7129.4883999999993</v>
      </c>
    </row>
    <row r="377" spans="1:14" x14ac:dyDescent="0.25">
      <c r="A377" s="2"/>
      <c r="B377" s="45"/>
      <c r="C377" s="8" t="s">
        <v>175</v>
      </c>
      <c r="D377" s="3">
        <v>3911.77</v>
      </c>
      <c r="E377" s="3">
        <v>13771.17</v>
      </c>
      <c r="F377" s="3">
        <v>5.33</v>
      </c>
      <c r="G377" s="3">
        <v>1.63</v>
      </c>
      <c r="H377" s="1">
        <v>0.34660000000000002</v>
      </c>
      <c r="I377" s="11">
        <f t="shared" si="88"/>
        <v>17689.900000000001</v>
      </c>
      <c r="J377" s="3">
        <f t="shared" si="92"/>
        <v>13778.4766</v>
      </c>
      <c r="K377" s="3">
        <f t="shared" si="93"/>
        <v>17697.206600000001</v>
      </c>
      <c r="L377" s="3">
        <f t="shared" si="96"/>
        <v>31470.353200000005</v>
      </c>
      <c r="M377" s="3">
        <f t="shared" si="96"/>
        <v>49165.929799999998</v>
      </c>
      <c r="N377" s="3">
        <f t="shared" si="87"/>
        <v>66863.136400000003</v>
      </c>
    </row>
    <row r="378" spans="1:14" x14ac:dyDescent="0.25">
      <c r="A378" s="2"/>
      <c r="B378" s="45"/>
      <c r="C378" s="8" t="s">
        <v>179</v>
      </c>
      <c r="D378" s="3">
        <v>1570.9</v>
      </c>
      <c r="E378" s="3">
        <v>5530.26</v>
      </c>
      <c r="F378" s="3">
        <v>2.14</v>
      </c>
      <c r="G378" s="3">
        <v>0.66</v>
      </c>
      <c r="H378" s="1">
        <v>0.35730000000000001</v>
      </c>
      <c r="I378" s="11">
        <f t="shared" si="88"/>
        <v>7103.96</v>
      </c>
      <c r="J378" s="3">
        <f t="shared" si="92"/>
        <v>5533.4173000000001</v>
      </c>
      <c r="K378" s="3">
        <f t="shared" si="93"/>
        <v>7107.1172999999999</v>
      </c>
      <c r="L378" s="3">
        <f>IF(K378=0,J378,0)</f>
        <v>0</v>
      </c>
      <c r="M378" s="3">
        <f>IF(L378&gt;70000,L378-70000,0)</f>
        <v>0</v>
      </c>
      <c r="N378" s="3">
        <f t="shared" si="87"/>
        <v>7107.1172999999999</v>
      </c>
    </row>
    <row r="379" spans="1:14" x14ac:dyDescent="0.25">
      <c r="A379" s="2"/>
      <c r="B379" s="45"/>
      <c r="C379" s="8" t="s">
        <v>101</v>
      </c>
      <c r="D379" s="3">
        <v>1780.03</v>
      </c>
      <c r="E379" s="3">
        <v>2176.08</v>
      </c>
      <c r="F379" s="3">
        <v>2.42</v>
      </c>
      <c r="G379" s="3">
        <v>0.74</v>
      </c>
      <c r="H379" s="1">
        <v>0.15870000000000001</v>
      </c>
      <c r="I379" s="11">
        <f t="shared" si="88"/>
        <v>3959.2699999999995</v>
      </c>
      <c r="J379" s="3">
        <f t="shared" si="92"/>
        <v>2179.3986999999997</v>
      </c>
      <c r="K379" s="3">
        <f t="shared" si="93"/>
        <v>3962.5886999999993</v>
      </c>
      <c r="L379" s="3">
        <f>IF(K379=0,J379,0)</f>
        <v>0</v>
      </c>
      <c r="M379" s="3">
        <f>IF(L379&gt;70000,L379-70000,0)</f>
        <v>0</v>
      </c>
      <c r="N379" s="3">
        <f t="shared" si="87"/>
        <v>3962.5886999999993</v>
      </c>
    </row>
    <row r="380" spans="1:14" ht="15.75" thickBot="1" x14ac:dyDescent="0.3">
      <c r="A380" s="2"/>
      <c r="B380" s="46"/>
      <c r="C380" s="17" t="s">
        <v>187</v>
      </c>
      <c r="D380" s="18">
        <v>628.97</v>
      </c>
      <c r="E380" s="18">
        <v>2214.27</v>
      </c>
      <c r="F380" s="18">
        <v>0.86</v>
      </c>
      <c r="G380" s="18">
        <v>0.26</v>
      </c>
      <c r="H380" s="19">
        <v>0.34050000000000002</v>
      </c>
      <c r="I380" s="20">
        <f t="shared" si="88"/>
        <v>2844.36</v>
      </c>
      <c r="J380" s="3">
        <f t="shared" si="92"/>
        <v>2215.7305000000001</v>
      </c>
      <c r="K380" s="3">
        <f t="shared" si="93"/>
        <v>2845.8205000000003</v>
      </c>
      <c r="L380" s="3">
        <f>IF(K380=0,J380,0)</f>
        <v>0</v>
      </c>
      <c r="M380" s="3">
        <f>IF(L380&gt;70000,L380-70000,0)</f>
        <v>0</v>
      </c>
      <c r="N380" s="3">
        <f t="shared" si="87"/>
        <v>2845.8205000000003</v>
      </c>
    </row>
    <row r="381" spans="1:14" ht="18.600000000000001" customHeight="1" x14ac:dyDescent="0.25">
      <c r="A381" s="2"/>
      <c r="B381" s="47">
        <v>32</v>
      </c>
      <c r="C381" s="8" t="s">
        <v>207</v>
      </c>
      <c r="D381" s="3">
        <v>9567.75</v>
      </c>
      <c r="E381" s="3">
        <v>49112.34</v>
      </c>
      <c r="F381" s="3">
        <v>13.04</v>
      </c>
      <c r="G381" s="3">
        <v>3.98</v>
      </c>
      <c r="H381" s="1">
        <v>0.41660000000000003</v>
      </c>
      <c r="I381" s="11">
        <f t="shared" si="88"/>
        <v>58697.11</v>
      </c>
      <c r="J381" s="3">
        <f t="shared" si="92"/>
        <v>49129.776599999997</v>
      </c>
      <c r="K381" s="3">
        <f t="shared" si="93"/>
        <v>58714.546600000001</v>
      </c>
      <c r="L381" s="3">
        <f>SUM(G381:J381)</f>
        <v>107831.28320000001</v>
      </c>
      <c r="M381" s="3">
        <f>SUM(H381:K381)</f>
        <v>166541.8498</v>
      </c>
      <c r="N381" s="3">
        <f t="shared" si="87"/>
        <v>225256.3964</v>
      </c>
    </row>
    <row r="382" spans="1:14" x14ac:dyDescent="0.25">
      <c r="A382" s="2"/>
      <c r="B382" s="48"/>
      <c r="C382" s="8" t="s">
        <v>89</v>
      </c>
      <c r="D382" s="3">
        <v>12048.45</v>
      </c>
      <c r="E382" s="3">
        <v>14729.12</v>
      </c>
      <c r="F382" s="3">
        <v>16.43</v>
      </c>
      <c r="G382" s="3">
        <v>5.01</v>
      </c>
      <c r="H382" s="1">
        <v>0.40450000000000003</v>
      </c>
      <c r="I382" s="11">
        <f t="shared" si="88"/>
        <v>26799.01</v>
      </c>
      <c r="J382" s="3">
        <f t="shared" si="92"/>
        <v>14750.964500000002</v>
      </c>
      <c r="K382" s="3">
        <f t="shared" si="93"/>
        <v>26820.854499999998</v>
      </c>
      <c r="L382" s="3">
        <f>IF(K382=0,J382,0)</f>
        <v>0</v>
      </c>
      <c r="M382" s="3">
        <f>IF(L382&gt;70000,L382-70000,0)</f>
        <v>0</v>
      </c>
      <c r="N382" s="3">
        <f t="shared" si="87"/>
        <v>26820.854499999998</v>
      </c>
    </row>
    <row r="383" spans="1:14" ht="15.75" thickBot="1" x14ac:dyDescent="0.3">
      <c r="A383" s="2"/>
      <c r="B383" s="49"/>
      <c r="C383" s="17" t="s">
        <v>104</v>
      </c>
      <c r="D383" s="18">
        <v>2098.54</v>
      </c>
      <c r="E383" s="18">
        <v>2565.4499999999998</v>
      </c>
      <c r="F383" s="18">
        <v>2.86</v>
      </c>
      <c r="G383" s="18">
        <v>0.87</v>
      </c>
      <c r="H383" s="19">
        <v>0.27889999999999998</v>
      </c>
      <c r="I383" s="20">
        <f t="shared" si="88"/>
        <v>4667.7199999999993</v>
      </c>
      <c r="J383" s="3">
        <f t="shared" si="92"/>
        <v>2569.4588999999996</v>
      </c>
      <c r="K383" s="3">
        <f t="shared" si="93"/>
        <v>4671.7288999999992</v>
      </c>
      <c r="L383" s="3">
        <f>IF(K383=0,J383,0)</f>
        <v>0</v>
      </c>
      <c r="M383" s="3">
        <f>IF(L383&gt;70000,L383-70000,0)</f>
        <v>0</v>
      </c>
      <c r="N383" s="3">
        <f t="shared" si="87"/>
        <v>4671.7288999999992</v>
      </c>
    </row>
    <row r="384" spans="1:14" ht="18.600000000000001" customHeight="1" x14ac:dyDescent="0.25">
      <c r="A384" s="2"/>
      <c r="B384" s="44">
        <v>33</v>
      </c>
      <c r="C384" s="8" t="s">
        <v>100</v>
      </c>
      <c r="D384" s="3">
        <v>3563.88</v>
      </c>
      <c r="E384" s="3">
        <v>4356.8100000000004</v>
      </c>
      <c r="F384" s="3">
        <v>4.8499999999999996</v>
      </c>
      <c r="G384" s="3">
        <v>1.49</v>
      </c>
      <c r="H384" s="1">
        <v>0.56200000000000006</v>
      </c>
      <c r="I384" s="11">
        <f t="shared" si="88"/>
        <v>7927.0300000000007</v>
      </c>
      <c r="J384" s="3">
        <f t="shared" si="92"/>
        <v>4363.7120000000004</v>
      </c>
      <c r="K384" s="3">
        <f t="shared" si="93"/>
        <v>7933.9320000000007</v>
      </c>
      <c r="L384" s="3">
        <f t="shared" ref="L384:M388" si="97">SUM(G384:J384)</f>
        <v>12292.794000000002</v>
      </c>
      <c r="M384" s="3">
        <f t="shared" si="97"/>
        <v>20225.236000000001</v>
      </c>
      <c r="N384" s="3">
        <f t="shared" si="87"/>
        <v>28159.168000000001</v>
      </c>
    </row>
    <row r="385" spans="1:14" x14ac:dyDescent="0.25">
      <c r="A385" s="2"/>
      <c r="B385" s="45"/>
      <c r="C385" s="8" t="s">
        <v>90</v>
      </c>
      <c r="D385" s="3">
        <v>5067.8999999999996</v>
      </c>
      <c r="E385" s="3">
        <v>6195.46</v>
      </c>
      <c r="F385" s="3">
        <v>6.91</v>
      </c>
      <c r="G385" s="3">
        <v>2.11</v>
      </c>
      <c r="H385" s="1">
        <v>0.57469999999999999</v>
      </c>
      <c r="I385" s="11">
        <f t="shared" si="88"/>
        <v>11272.380000000001</v>
      </c>
      <c r="J385" s="3">
        <f t="shared" si="92"/>
        <v>6205.0546999999997</v>
      </c>
      <c r="K385" s="3">
        <f t="shared" si="93"/>
        <v>11281.974700000001</v>
      </c>
      <c r="L385" s="3">
        <f t="shared" si="97"/>
        <v>17480.1194</v>
      </c>
      <c r="M385" s="3">
        <f t="shared" si="97"/>
        <v>28759.984100000001</v>
      </c>
      <c r="N385" s="3">
        <f t="shared" si="87"/>
        <v>40041.9588</v>
      </c>
    </row>
    <row r="386" spans="1:14" x14ac:dyDescent="0.25">
      <c r="A386" s="2"/>
      <c r="B386" s="45"/>
      <c r="C386" s="8" t="s">
        <v>93</v>
      </c>
      <c r="D386" s="3">
        <v>4544.49</v>
      </c>
      <c r="E386" s="3">
        <v>5555.6</v>
      </c>
      <c r="F386" s="3">
        <v>6.19</v>
      </c>
      <c r="G386" s="3">
        <v>1.89</v>
      </c>
      <c r="H386" s="1">
        <v>0.70430000000000004</v>
      </c>
      <c r="I386" s="11">
        <f t="shared" si="88"/>
        <v>10108.17</v>
      </c>
      <c r="J386" s="3">
        <f t="shared" si="92"/>
        <v>5564.3843000000006</v>
      </c>
      <c r="K386" s="3">
        <f t="shared" si="93"/>
        <v>10116.954299999999</v>
      </c>
      <c r="L386" s="3">
        <f t="shared" si="97"/>
        <v>15675.1486</v>
      </c>
      <c r="M386" s="3">
        <f t="shared" si="97"/>
        <v>25790.212899999999</v>
      </c>
      <c r="N386" s="3">
        <f t="shared" ref="N386:N449" si="98">K386+M386</f>
        <v>35907.167199999996</v>
      </c>
    </row>
    <row r="387" spans="1:14" x14ac:dyDescent="0.25">
      <c r="A387" s="2"/>
      <c r="B387" s="45"/>
      <c r="C387" s="8" t="s">
        <v>106</v>
      </c>
      <c r="D387" s="3">
        <v>6223.46</v>
      </c>
      <c r="E387" s="3">
        <v>7608.12</v>
      </c>
      <c r="F387" s="3">
        <v>8.48</v>
      </c>
      <c r="G387" s="3">
        <v>2.59</v>
      </c>
      <c r="H387" s="1">
        <v>0.54059999999999997</v>
      </c>
      <c r="I387" s="11">
        <f t="shared" si="88"/>
        <v>13842.65</v>
      </c>
      <c r="J387" s="3">
        <f t="shared" si="92"/>
        <v>7619.7305999999999</v>
      </c>
      <c r="K387" s="3">
        <f t="shared" si="93"/>
        <v>13854.2606</v>
      </c>
      <c r="L387" s="3">
        <f t="shared" si="97"/>
        <v>21465.511200000001</v>
      </c>
      <c r="M387" s="3">
        <f t="shared" si="97"/>
        <v>35317.181799999998</v>
      </c>
      <c r="N387" s="3">
        <f t="shared" si="98"/>
        <v>49171.4424</v>
      </c>
    </row>
    <row r="388" spans="1:14" x14ac:dyDescent="0.25">
      <c r="A388" s="2"/>
      <c r="B388" s="45"/>
      <c r="C388" s="8" t="s">
        <v>95</v>
      </c>
      <c r="D388" s="3">
        <v>3520.82</v>
      </c>
      <c r="E388" s="3">
        <v>4304.16</v>
      </c>
      <c r="F388" s="3">
        <v>4.8</v>
      </c>
      <c r="G388" s="3">
        <v>1.47</v>
      </c>
      <c r="H388" s="1">
        <v>0.53410000000000002</v>
      </c>
      <c r="I388" s="11">
        <f t="shared" si="88"/>
        <v>7831.25</v>
      </c>
      <c r="J388" s="3">
        <f t="shared" si="92"/>
        <v>4310.9641000000001</v>
      </c>
      <c r="K388" s="3">
        <f t="shared" si="93"/>
        <v>7838.0541000000003</v>
      </c>
      <c r="L388" s="3">
        <f t="shared" si="97"/>
        <v>12144.218199999999</v>
      </c>
      <c r="M388" s="3">
        <f t="shared" si="97"/>
        <v>19980.802299999999</v>
      </c>
      <c r="N388" s="3">
        <f t="shared" si="98"/>
        <v>27818.856400000001</v>
      </c>
    </row>
    <row r="389" spans="1:14" ht="15.75" thickBot="1" x14ac:dyDescent="0.3">
      <c r="A389" s="2"/>
      <c r="B389" s="46"/>
      <c r="C389" s="17" t="s">
        <v>89</v>
      </c>
      <c r="D389" s="18">
        <v>12048.45</v>
      </c>
      <c r="E389" s="18">
        <v>14729.12</v>
      </c>
      <c r="F389" s="18">
        <v>16.43</v>
      </c>
      <c r="G389" s="18">
        <v>5.01</v>
      </c>
      <c r="H389" s="19">
        <v>0.40450000000000003</v>
      </c>
      <c r="I389" s="20">
        <f t="shared" si="88"/>
        <v>26799.01</v>
      </c>
      <c r="J389" s="3">
        <f t="shared" si="92"/>
        <v>14750.964500000002</v>
      </c>
      <c r="K389" s="3">
        <f t="shared" si="93"/>
        <v>26820.854499999998</v>
      </c>
      <c r="L389" s="3">
        <f>IF(K389=0,J389,0)</f>
        <v>0</v>
      </c>
      <c r="M389" s="3">
        <f>IF(L389&gt;70000,L389-70000,0)</f>
        <v>0</v>
      </c>
      <c r="N389" s="3">
        <f t="shared" si="98"/>
        <v>26820.854499999998</v>
      </c>
    </row>
    <row r="390" spans="1:14" ht="18.600000000000001" x14ac:dyDescent="0.45">
      <c r="A390" s="2"/>
      <c r="B390" s="30">
        <v>34</v>
      </c>
      <c r="C390" s="8" t="s">
        <v>93</v>
      </c>
      <c r="D390" s="3">
        <v>4544.49</v>
      </c>
      <c r="E390" s="3">
        <v>5555.6</v>
      </c>
      <c r="F390" s="3">
        <v>6.19</v>
      </c>
      <c r="G390" s="3">
        <v>1.89</v>
      </c>
      <c r="H390" s="1">
        <v>0.70430000000000004</v>
      </c>
      <c r="I390" s="11">
        <f t="shared" si="88"/>
        <v>10108.17</v>
      </c>
      <c r="J390" s="3">
        <f t="shared" si="92"/>
        <v>5564.3843000000006</v>
      </c>
      <c r="K390" s="3">
        <f t="shared" si="93"/>
        <v>10116.954299999999</v>
      </c>
      <c r="L390" s="3">
        <f>SUM(G390:J390)</f>
        <v>15675.1486</v>
      </c>
      <c r="M390" s="3">
        <f>SUM(H390:K390)</f>
        <v>25790.212899999999</v>
      </c>
      <c r="N390" s="3">
        <f t="shared" si="98"/>
        <v>35907.167199999996</v>
      </c>
    </row>
    <row r="391" spans="1:14" ht="14.45" x14ac:dyDescent="0.35">
      <c r="A391" s="2"/>
      <c r="C391" s="8" t="s">
        <v>89</v>
      </c>
      <c r="D391" s="3">
        <v>12048.45</v>
      </c>
      <c r="E391" s="3">
        <v>14729.12</v>
      </c>
      <c r="F391" s="3">
        <v>16.43</v>
      </c>
      <c r="G391" s="3">
        <v>5.01</v>
      </c>
      <c r="H391" s="1">
        <v>0.40450000000000003</v>
      </c>
      <c r="I391" s="11">
        <f t="shared" si="88"/>
        <v>26799.01</v>
      </c>
      <c r="J391" s="3">
        <f t="shared" si="92"/>
        <v>14750.964500000002</v>
      </c>
      <c r="K391" s="3">
        <f t="shared" si="93"/>
        <v>26820.854499999998</v>
      </c>
      <c r="L391" s="3">
        <f>IF(K391=0,J391,0)</f>
        <v>0</v>
      </c>
      <c r="M391" s="3">
        <f>IF(L391&gt;70000,L391-70000,0)</f>
        <v>0</v>
      </c>
      <c r="N391" s="3">
        <f t="shared" si="98"/>
        <v>26820.854499999998</v>
      </c>
    </row>
    <row r="392" spans="1:14" thickBot="1" x14ac:dyDescent="0.4">
      <c r="A392" s="2"/>
      <c r="B392" s="16"/>
      <c r="C392" s="17" t="s">
        <v>94</v>
      </c>
      <c r="D392" s="18">
        <v>354.27</v>
      </c>
      <c r="E392" s="18">
        <v>433.09</v>
      </c>
      <c r="F392" s="18">
        <v>0.49</v>
      </c>
      <c r="G392" s="18">
        <v>0.14000000000000001</v>
      </c>
      <c r="H392" s="19">
        <v>0.2198</v>
      </c>
      <c r="I392" s="20">
        <f t="shared" si="88"/>
        <v>787.9899999999999</v>
      </c>
      <c r="J392" s="3">
        <f t="shared" si="92"/>
        <v>433.93979999999999</v>
      </c>
      <c r="K392" s="3">
        <f t="shared" si="93"/>
        <v>788.83979999999985</v>
      </c>
      <c r="L392" s="3">
        <f>IF(K392=0,J392,0)</f>
        <v>0</v>
      </c>
      <c r="M392" s="3">
        <f>IF(L392&gt;70000,L392-70000,0)</f>
        <v>0</v>
      </c>
      <c r="N392" s="3">
        <f t="shared" si="98"/>
        <v>788.83979999999985</v>
      </c>
    </row>
    <row r="393" spans="1:14" ht="14.45" hidden="1" x14ac:dyDescent="0.35">
      <c r="A393" s="2"/>
      <c r="B393" s="9">
        <v>35</v>
      </c>
      <c r="C393" s="8" t="s">
        <v>108</v>
      </c>
      <c r="D393" s="3">
        <v>0</v>
      </c>
      <c r="E393" s="3">
        <v>0</v>
      </c>
      <c r="F393" s="3">
        <v>0</v>
      </c>
      <c r="G393" s="3">
        <v>0</v>
      </c>
      <c r="H393" s="1">
        <v>0.64270000000000005</v>
      </c>
      <c r="I393" s="11">
        <f t="shared" si="88"/>
        <v>0</v>
      </c>
      <c r="J393" s="3">
        <f>I393</f>
        <v>0</v>
      </c>
      <c r="K393" s="3">
        <f>IF(H393&lt;0.57,J393,0)</f>
        <v>0</v>
      </c>
      <c r="L393" s="3">
        <f t="shared" ref="L393:L405" si="99">SUM(G393:J393)</f>
        <v>0.64270000000000005</v>
      </c>
      <c r="M393" s="3">
        <f t="shared" ref="M393:M405" si="100">SUM(H393:K393)</f>
        <v>0.64270000000000005</v>
      </c>
      <c r="N393" s="3">
        <f t="shared" si="98"/>
        <v>0.64270000000000005</v>
      </c>
    </row>
    <row r="394" spans="1:14" ht="14.45" hidden="1" x14ac:dyDescent="0.35">
      <c r="A394" s="2"/>
      <c r="B394" s="9">
        <v>35</v>
      </c>
      <c r="C394" s="8" t="s">
        <v>111</v>
      </c>
      <c r="D394" s="3">
        <v>0</v>
      </c>
      <c r="E394" s="3">
        <v>0</v>
      </c>
      <c r="F394" s="3">
        <v>0</v>
      </c>
      <c r="G394" s="3">
        <v>0</v>
      </c>
      <c r="H394" s="1">
        <v>0.3533</v>
      </c>
      <c r="I394" s="11">
        <f t="shared" si="88"/>
        <v>0</v>
      </c>
      <c r="J394" s="3">
        <f>I394</f>
        <v>0</v>
      </c>
      <c r="K394" s="3">
        <f>IF(H394&lt;0.57,J394,0)</f>
        <v>0</v>
      </c>
      <c r="L394" s="3">
        <f t="shared" si="99"/>
        <v>0.3533</v>
      </c>
      <c r="M394" s="3">
        <f t="shared" si="100"/>
        <v>0.3533</v>
      </c>
      <c r="N394" s="3">
        <f t="shared" si="98"/>
        <v>0.3533</v>
      </c>
    </row>
    <row r="395" spans="1:14" ht="18.600000000000001" customHeight="1" x14ac:dyDescent="0.25">
      <c r="A395" s="2"/>
      <c r="B395" s="48">
        <v>35</v>
      </c>
      <c r="C395" s="8" t="s">
        <v>73</v>
      </c>
      <c r="D395" s="3">
        <v>2532.56</v>
      </c>
      <c r="E395" s="3">
        <v>21911.19</v>
      </c>
      <c r="F395" s="3">
        <v>3.45</v>
      </c>
      <c r="G395" s="3">
        <v>1.05</v>
      </c>
      <c r="H395" s="1">
        <v>0.58950000000000002</v>
      </c>
      <c r="I395" s="11">
        <f t="shared" si="88"/>
        <v>24448.25</v>
      </c>
      <c r="J395" s="3">
        <f t="shared" ref="J395:J406" si="101">SUM(E395:H395)</f>
        <v>21916.279499999997</v>
      </c>
      <c r="K395" s="3">
        <f t="shared" ref="K395:K406" si="102">SUM(F395:I395)</f>
        <v>24453.339499999998</v>
      </c>
      <c r="L395" s="3">
        <f t="shared" si="99"/>
        <v>46366.168999999994</v>
      </c>
      <c r="M395" s="3">
        <f t="shared" si="100"/>
        <v>70818.458499999993</v>
      </c>
      <c r="N395" s="3">
        <f t="shared" si="98"/>
        <v>95271.797999999995</v>
      </c>
    </row>
    <row r="396" spans="1:14" x14ac:dyDescent="0.25">
      <c r="A396" s="2"/>
      <c r="B396" s="48"/>
      <c r="C396" s="8" t="s">
        <v>151</v>
      </c>
      <c r="D396" s="3">
        <v>454.87</v>
      </c>
      <c r="E396" s="3">
        <v>4092.3</v>
      </c>
      <c r="F396" s="3">
        <v>0.62</v>
      </c>
      <c r="G396" s="3">
        <v>0.19</v>
      </c>
      <c r="H396" s="1">
        <v>0.46150000000000002</v>
      </c>
      <c r="I396" s="11">
        <f t="shared" si="88"/>
        <v>4547.9799999999996</v>
      </c>
      <c r="J396" s="3">
        <f t="shared" si="101"/>
        <v>4093.5715</v>
      </c>
      <c r="K396" s="3">
        <f t="shared" si="102"/>
        <v>4549.2514999999994</v>
      </c>
      <c r="L396" s="3">
        <f t="shared" si="99"/>
        <v>8642.2029999999995</v>
      </c>
      <c r="M396" s="3">
        <f t="shared" si="100"/>
        <v>13191.264499999997</v>
      </c>
      <c r="N396" s="3">
        <f t="shared" si="98"/>
        <v>17740.515999999996</v>
      </c>
    </row>
    <row r="397" spans="1:14" ht="14.45" hidden="1" customHeight="1" x14ac:dyDescent="0.35">
      <c r="A397" s="2"/>
      <c r="B397" s="48"/>
      <c r="C397" s="8" t="s">
        <v>249</v>
      </c>
      <c r="D397" s="3">
        <v>1.7</v>
      </c>
      <c r="E397" s="3">
        <v>7.39</v>
      </c>
      <c r="F397" s="3">
        <v>0.01</v>
      </c>
      <c r="G397" s="3">
        <v>0</v>
      </c>
      <c r="H397" s="1">
        <v>0.17050000000000001</v>
      </c>
      <c r="I397" s="11">
        <f t="shared" si="88"/>
        <v>9.1</v>
      </c>
      <c r="J397" s="3">
        <f t="shared" si="101"/>
        <v>7.5704999999999991</v>
      </c>
      <c r="K397" s="3">
        <f t="shared" si="102"/>
        <v>9.2805</v>
      </c>
      <c r="L397" s="3">
        <f t="shared" si="99"/>
        <v>16.841000000000001</v>
      </c>
      <c r="M397" s="3">
        <f t="shared" si="100"/>
        <v>26.121500000000001</v>
      </c>
      <c r="N397" s="3">
        <f t="shared" si="98"/>
        <v>35.402000000000001</v>
      </c>
    </row>
    <row r="398" spans="1:14" x14ac:dyDescent="0.25">
      <c r="A398" s="2"/>
      <c r="B398" s="48"/>
      <c r="C398" s="8" t="s">
        <v>156</v>
      </c>
      <c r="D398" s="3">
        <v>660.84</v>
      </c>
      <c r="E398" s="3">
        <v>5945.22</v>
      </c>
      <c r="F398" s="3">
        <v>0.91</v>
      </c>
      <c r="G398" s="3">
        <v>0.27</v>
      </c>
      <c r="H398" s="1">
        <v>0.73370000000000002</v>
      </c>
      <c r="I398" s="11">
        <f t="shared" si="88"/>
        <v>6607.2400000000007</v>
      </c>
      <c r="J398" s="3">
        <f t="shared" si="101"/>
        <v>5947.1337000000003</v>
      </c>
      <c r="K398" s="3">
        <f t="shared" si="102"/>
        <v>6609.1537000000008</v>
      </c>
      <c r="L398" s="3">
        <f t="shared" si="99"/>
        <v>12555.377400000001</v>
      </c>
      <c r="M398" s="3">
        <f t="shared" si="100"/>
        <v>19164.261100000003</v>
      </c>
      <c r="N398" s="3">
        <f t="shared" si="98"/>
        <v>25773.414800000006</v>
      </c>
    </row>
    <row r="399" spans="1:14" x14ac:dyDescent="0.25">
      <c r="A399" s="2"/>
      <c r="B399" s="48"/>
      <c r="C399" s="8" t="s">
        <v>153</v>
      </c>
      <c r="D399" s="3">
        <v>365.66</v>
      </c>
      <c r="E399" s="3">
        <v>3289.69</v>
      </c>
      <c r="F399" s="3">
        <v>0.5</v>
      </c>
      <c r="G399" s="3">
        <v>0.15</v>
      </c>
      <c r="H399" s="1">
        <v>0.58589999999999998</v>
      </c>
      <c r="I399" s="11">
        <f t="shared" si="88"/>
        <v>3656</v>
      </c>
      <c r="J399" s="3">
        <f t="shared" si="101"/>
        <v>3290.9259000000002</v>
      </c>
      <c r="K399" s="3">
        <f t="shared" si="102"/>
        <v>3657.2359000000001</v>
      </c>
      <c r="L399" s="3">
        <f t="shared" si="99"/>
        <v>6947.6617999999999</v>
      </c>
      <c r="M399" s="3">
        <f t="shared" si="100"/>
        <v>10604.7477</v>
      </c>
      <c r="N399" s="3">
        <f t="shared" si="98"/>
        <v>14261.9836</v>
      </c>
    </row>
    <row r="400" spans="1:14" x14ac:dyDescent="0.25">
      <c r="A400" s="2"/>
      <c r="B400" s="48"/>
      <c r="C400" s="8" t="s">
        <v>71</v>
      </c>
      <c r="D400" s="3">
        <v>464.68</v>
      </c>
      <c r="E400" s="3">
        <v>4020.29</v>
      </c>
      <c r="F400" s="3">
        <v>0.64</v>
      </c>
      <c r="G400" s="3">
        <v>0.19</v>
      </c>
      <c r="H400" s="1">
        <v>0.51219999999999999</v>
      </c>
      <c r="I400" s="11">
        <f t="shared" si="88"/>
        <v>4485.8</v>
      </c>
      <c r="J400" s="3">
        <f t="shared" si="101"/>
        <v>4021.6322</v>
      </c>
      <c r="K400" s="3">
        <f t="shared" si="102"/>
        <v>4487.1422000000002</v>
      </c>
      <c r="L400" s="3">
        <f t="shared" si="99"/>
        <v>8508.134399999999</v>
      </c>
      <c r="M400" s="3">
        <f t="shared" si="100"/>
        <v>12995.086600000001</v>
      </c>
      <c r="N400" s="3">
        <f t="shared" si="98"/>
        <v>17482.228800000001</v>
      </c>
    </row>
    <row r="401" spans="1:14" x14ac:dyDescent="0.25">
      <c r="A401" s="2"/>
      <c r="B401" s="48"/>
      <c r="C401" s="8" t="s">
        <v>155</v>
      </c>
      <c r="D401" s="3">
        <v>4340.17</v>
      </c>
      <c r="E401" s="3">
        <v>39046.65</v>
      </c>
      <c r="F401" s="3">
        <v>5.91</v>
      </c>
      <c r="G401" s="3">
        <v>1.81</v>
      </c>
      <c r="H401" s="1">
        <v>0.51890000000000003</v>
      </c>
      <c r="I401" s="11">
        <f t="shared" ref="I401:I464" si="103">SUM(D401:G401)</f>
        <v>43394.54</v>
      </c>
      <c r="J401" s="3">
        <f t="shared" si="101"/>
        <v>39054.888900000005</v>
      </c>
      <c r="K401" s="3">
        <f t="shared" si="102"/>
        <v>43402.778899999998</v>
      </c>
      <c r="L401" s="3">
        <f t="shared" si="99"/>
        <v>82451.757800000007</v>
      </c>
      <c r="M401" s="3">
        <f t="shared" si="100"/>
        <v>125852.7267</v>
      </c>
      <c r="N401" s="3">
        <f t="shared" si="98"/>
        <v>169255.5056</v>
      </c>
    </row>
    <row r="402" spans="1:14" x14ac:dyDescent="0.25">
      <c r="A402" s="2"/>
      <c r="B402" s="48"/>
      <c r="C402" s="8" t="s">
        <v>245</v>
      </c>
      <c r="D402" s="3">
        <v>38.270000000000003</v>
      </c>
      <c r="E402" s="3">
        <v>166.61</v>
      </c>
      <c r="F402" s="3">
        <v>0.06</v>
      </c>
      <c r="G402" s="3">
        <v>0.02</v>
      </c>
      <c r="H402" s="1">
        <v>0.41039999999999999</v>
      </c>
      <c r="I402" s="11">
        <f t="shared" si="103"/>
        <v>204.96000000000004</v>
      </c>
      <c r="J402" s="3">
        <f t="shared" si="101"/>
        <v>167.10040000000004</v>
      </c>
      <c r="K402" s="3">
        <f t="shared" si="102"/>
        <v>205.45040000000003</v>
      </c>
      <c r="L402" s="3">
        <f t="shared" si="99"/>
        <v>372.49080000000004</v>
      </c>
      <c r="M402" s="3">
        <f t="shared" si="100"/>
        <v>577.92120000000011</v>
      </c>
      <c r="N402" s="3">
        <f t="shared" si="98"/>
        <v>783.37160000000017</v>
      </c>
    </row>
    <row r="403" spans="1:14" x14ac:dyDescent="0.25">
      <c r="A403" s="2"/>
      <c r="B403" s="48"/>
      <c r="C403" s="8" t="s">
        <v>247</v>
      </c>
      <c r="D403" s="3">
        <v>24.41</v>
      </c>
      <c r="E403" s="3">
        <v>106.29</v>
      </c>
      <c r="F403" s="3">
        <v>0.03</v>
      </c>
      <c r="G403" s="3">
        <v>0.01</v>
      </c>
      <c r="H403" s="1">
        <v>0.29509999999999997</v>
      </c>
      <c r="I403" s="11">
        <f t="shared" si="103"/>
        <v>130.74</v>
      </c>
      <c r="J403" s="3">
        <f t="shared" si="101"/>
        <v>106.62510000000002</v>
      </c>
      <c r="K403" s="3">
        <f t="shared" si="102"/>
        <v>131.07510000000002</v>
      </c>
      <c r="L403" s="3">
        <f t="shared" si="99"/>
        <v>237.67020000000002</v>
      </c>
      <c r="M403" s="3">
        <f t="shared" si="100"/>
        <v>368.73530000000005</v>
      </c>
      <c r="N403" s="3">
        <f t="shared" si="98"/>
        <v>499.81040000000007</v>
      </c>
    </row>
    <row r="404" spans="1:14" x14ac:dyDescent="0.25">
      <c r="A404" s="2"/>
      <c r="B404" s="48"/>
      <c r="C404" s="8" t="s">
        <v>154</v>
      </c>
      <c r="D404" s="3">
        <v>1425.83</v>
      </c>
      <c r="E404" s="3">
        <v>12827.61</v>
      </c>
      <c r="F404" s="3">
        <v>1.94</v>
      </c>
      <c r="G404" s="3">
        <v>0.6</v>
      </c>
      <c r="H404" s="1">
        <v>0.64349999999999996</v>
      </c>
      <c r="I404" s="11">
        <f t="shared" si="103"/>
        <v>14255.980000000001</v>
      </c>
      <c r="J404" s="3">
        <f t="shared" si="101"/>
        <v>12830.793500000002</v>
      </c>
      <c r="K404" s="3">
        <f t="shared" si="102"/>
        <v>14259.163500000001</v>
      </c>
      <c r="L404" s="3">
        <f t="shared" si="99"/>
        <v>27088.017000000003</v>
      </c>
      <c r="M404" s="3">
        <f t="shared" si="100"/>
        <v>41346.580500000004</v>
      </c>
      <c r="N404" s="3">
        <f t="shared" si="98"/>
        <v>55605.744000000006</v>
      </c>
    </row>
    <row r="405" spans="1:14" ht="14.45" hidden="1" customHeight="1" x14ac:dyDescent="0.35">
      <c r="A405" s="2"/>
      <c r="B405" s="48"/>
      <c r="C405" s="8" t="s">
        <v>250</v>
      </c>
      <c r="D405" s="3">
        <v>5.94</v>
      </c>
      <c r="E405" s="3">
        <v>25.86</v>
      </c>
      <c r="F405" s="3">
        <v>0.01</v>
      </c>
      <c r="G405" s="3">
        <v>0</v>
      </c>
      <c r="H405" s="1">
        <v>0.55800000000000005</v>
      </c>
      <c r="I405" s="11">
        <f t="shared" si="103"/>
        <v>31.810000000000002</v>
      </c>
      <c r="J405" s="3">
        <f t="shared" si="101"/>
        <v>26.428000000000001</v>
      </c>
      <c r="K405" s="3">
        <f t="shared" si="102"/>
        <v>32.378</v>
      </c>
      <c r="L405" s="3">
        <f t="shared" si="99"/>
        <v>58.796000000000006</v>
      </c>
      <c r="M405" s="3">
        <f t="shared" si="100"/>
        <v>91.174000000000007</v>
      </c>
      <c r="N405" s="3">
        <f t="shared" si="98"/>
        <v>123.55200000000001</v>
      </c>
    </row>
    <row r="406" spans="1:14" x14ac:dyDescent="0.25">
      <c r="A406" s="2"/>
      <c r="B406" s="48"/>
      <c r="C406" s="8" t="s">
        <v>152</v>
      </c>
      <c r="D406" s="3">
        <v>8952.7800000000007</v>
      </c>
      <c r="E406" s="3">
        <v>80544.320000000007</v>
      </c>
      <c r="F406" s="3">
        <v>12.2</v>
      </c>
      <c r="G406" s="3">
        <v>3.72</v>
      </c>
      <c r="H406" s="1">
        <v>0.6754</v>
      </c>
      <c r="I406" s="11">
        <f t="shared" si="103"/>
        <v>89513.02</v>
      </c>
      <c r="J406" s="3">
        <f t="shared" si="101"/>
        <v>80560.915399999998</v>
      </c>
      <c r="K406" s="3">
        <f t="shared" si="102"/>
        <v>89529.61540000001</v>
      </c>
      <c r="L406" s="3">
        <f t="shared" ref="L406:L411" si="104">IF(K406=0,J406,0)</f>
        <v>0</v>
      </c>
      <c r="M406" s="3">
        <f t="shared" ref="M406:M411" si="105">IF(L406&gt;70000,L406-70000,0)</f>
        <v>0</v>
      </c>
      <c r="N406" s="3">
        <f t="shared" si="98"/>
        <v>89529.61540000001</v>
      </c>
    </row>
    <row r="407" spans="1:14" ht="14.45" hidden="1" customHeight="1" x14ac:dyDescent="0.35">
      <c r="A407" s="2"/>
      <c r="B407" s="48"/>
      <c r="C407" s="8" t="s">
        <v>112</v>
      </c>
      <c r="D407" s="3">
        <v>0</v>
      </c>
      <c r="E407" s="3">
        <v>0</v>
      </c>
      <c r="F407" s="3">
        <v>0</v>
      </c>
      <c r="G407" s="3">
        <v>0</v>
      </c>
      <c r="H407" s="1">
        <v>0.41120000000000001</v>
      </c>
      <c r="I407" s="11">
        <f t="shared" si="103"/>
        <v>0</v>
      </c>
      <c r="J407" s="3">
        <f>I407</f>
        <v>0</v>
      </c>
      <c r="K407" s="3">
        <f>IF(H407&lt;0.57,J407,0)</f>
        <v>0</v>
      </c>
      <c r="L407" s="3">
        <f t="shared" si="104"/>
        <v>0</v>
      </c>
      <c r="M407" s="3">
        <f t="shared" si="105"/>
        <v>0</v>
      </c>
      <c r="N407" s="3">
        <f t="shared" si="98"/>
        <v>0</v>
      </c>
    </row>
    <row r="408" spans="1:14" ht="15.75" thickBot="1" x14ac:dyDescent="0.3">
      <c r="A408" s="2"/>
      <c r="B408" s="49"/>
      <c r="C408" s="17" t="s">
        <v>150</v>
      </c>
      <c r="D408" s="18">
        <v>402.23</v>
      </c>
      <c r="E408" s="18">
        <v>3618.66</v>
      </c>
      <c r="F408" s="18">
        <v>0.55000000000000004</v>
      </c>
      <c r="G408" s="18">
        <v>0.17</v>
      </c>
      <c r="H408" s="19">
        <v>0.41670000000000001</v>
      </c>
      <c r="I408" s="20">
        <f t="shared" si="103"/>
        <v>4021.61</v>
      </c>
      <c r="J408" s="3">
        <f t="shared" ref="J408:J437" si="106">SUM(E408:H408)</f>
        <v>3619.7967000000003</v>
      </c>
      <c r="K408" s="3">
        <f t="shared" ref="K408:K437" si="107">SUM(F408:I408)</f>
        <v>4022.7467000000001</v>
      </c>
      <c r="L408" s="3">
        <f t="shared" si="104"/>
        <v>0</v>
      </c>
      <c r="M408" s="3">
        <f t="shared" si="105"/>
        <v>0</v>
      </c>
      <c r="N408" s="3">
        <f t="shared" si="98"/>
        <v>4022.7467000000001</v>
      </c>
    </row>
    <row r="409" spans="1:14" ht="14.45" hidden="1" x14ac:dyDescent="0.35">
      <c r="A409" s="2"/>
      <c r="B409" s="9">
        <v>35</v>
      </c>
      <c r="C409" s="8" t="s">
        <v>251</v>
      </c>
      <c r="D409" s="3">
        <v>3.13</v>
      </c>
      <c r="E409" s="3">
        <v>13.62</v>
      </c>
      <c r="F409" s="3">
        <v>-0.01</v>
      </c>
      <c r="G409" s="3">
        <v>0</v>
      </c>
      <c r="H409" s="1">
        <v>0.48049999999999998</v>
      </c>
      <c r="I409" s="11">
        <f t="shared" si="103"/>
        <v>16.739999999999998</v>
      </c>
      <c r="J409" s="3">
        <f t="shared" si="106"/>
        <v>14.090499999999999</v>
      </c>
      <c r="K409" s="3">
        <f t="shared" si="107"/>
        <v>17.2105</v>
      </c>
      <c r="L409" s="3">
        <f t="shared" si="104"/>
        <v>0</v>
      </c>
      <c r="M409" s="3">
        <f t="shared" si="105"/>
        <v>0</v>
      </c>
      <c r="N409" s="3">
        <f t="shared" si="98"/>
        <v>17.2105</v>
      </c>
    </row>
    <row r="410" spans="1:14" ht="14.45" hidden="1" x14ac:dyDescent="0.35">
      <c r="A410" s="2"/>
      <c r="B410" s="9">
        <v>35</v>
      </c>
      <c r="C410" s="8" t="s">
        <v>246</v>
      </c>
      <c r="D410" s="3">
        <v>17.16</v>
      </c>
      <c r="E410" s="3">
        <v>74.680000000000007</v>
      </c>
      <c r="F410" s="3">
        <v>0.03</v>
      </c>
      <c r="G410" s="3">
        <v>0.01</v>
      </c>
      <c r="H410" s="1">
        <v>0.34160000000000001</v>
      </c>
      <c r="I410" s="11">
        <f t="shared" si="103"/>
        <v>91.88000000000001</v>
      </c>
      <c r="J410" s="3">
        <f t="shared" si="106"/>
        <v>75.061600000000013</v>
      </c>
      <c r="K410" s="3">
        <f t="shared" si="107"/>
        <v>92.261600000000016</v>
      </c>
      <c r="L410" s="3">
        <f t="shared" si="104"/>
        <v>0</v>
      </c>
      <c r="M410" s="3">
        <f t="shared" si="105"/>
        <v>0</v>
      </c>
      <c r="N410" s="3">
        <f t="shared" si="98"/>
        <v>92.261600000000016</v>
      </c>
    </row>
    <row r="411" spans="1:14" ht="18.95" thickBot="1" x14ac:dyDescent="0.5">
      <c r="A411" s="2"/>
      <c r="B411" s="31">
        <v>36</v>
      </c>
      <c r="C411" s="17" t="s">
        <v>89</v>
      </c>
      <c r="D411" s="18">
        <v>12048.45</v>
      </c>
      <c r="E411" s="18">
        <v>14729.12</v>
      </c>
      <c r="F411" s="18">
        <v>16.43</v>
      </c>
      <c r="G411" s="18">
        <v>5.01</v>
      </c>
      <c r="H411" s="19">
        <v>0.40450000000000003</v>
      </c>
      <c r="I411" s="20">
        <f t="shared" si="103"/>
        <v>26799.01</v>
      </c>
      <c r="J411" s="3">
        <f t="shared" si="106"/>
        <v>14750.964500000002</v>
      </c>
      <c r="K411" s="3">
        <f t="shared" si="107"/>
        <v>26820.854499999998</v>
      </c>
      <c r="L411" s="3">
        <f t="shared" si="104"/>
        <v>0</v>
      </c>
      <c r="M411" s="3">
        <f t="shared" si="105"/>
        <v>0</v>
      </c>
      <c r="N411" s="3">
        <f t="shared" si="98"/>
        <v>26820.854499999998</v>
      </c>
    </row>
    <row r="412" spans="1:14" ht="18.600000000000001" customHeight="1" x14ac:dyDescent="0.25">
      <c r="A412" s="2"/>
      <c r="B412" s="47">
        <v>37</v>
      </c>
      <c r="C412" s="8" t="s">
        <v>95</v>
      </c>
      <c r="D412" s="3">
        <v>3520.82</v>
      </c>
      <c r="E412" s="3">
        <v>4304.16</v>
      </c>
      <c r="F412" s="3">
        <v>4.8</v>
      </c>
      <c r="G412" s="3">
        <v>1.47</v>
      </c>
      <c r="H412" s="1">
        <v>0.53410000000000002</v>
      </c>
      <c r="I412" s="11">
        <f t="shared" si="103"/>
        <v>7831.25</v>
      </c>
      <c r="J412" s="3">
        <f t="shared" si="106"/>
        <v>4310.9641000000001</v>
      </c>
      <c r="K412" s="3">
        <f t="shared" si="107"/>
        <v>7838.0541000000003</v>
      </c>
      <c r="L412" s="3">
        <f>SUM(G412:J412)</f>
        <v>12144.218199999999</v>
      </c>
      <c r="M412" s="3">
        <f>SUM(H412:K412)</f>
        <v>19980.802299999999</v>
      </c>
      <c r="N412" s="3">
        <f t="shared" si="98"/>
        <v>27818.856400000001</v>
      </c>
    </row>
    <row r="413" spans="1:14" ht="15.75" thickBot="1" x14ac:dyDescent="0.3">
      <c r="A413" s="2"/>
      <c r="B413" s="49"/>
      <c r="C413" s="17" t="s">
        <v>89</v>
      </c>
      <c r="D413" s="18">
        <v>12048.45</v>
      </c>
      <c r="E413" s="18">
        <v>14729.12</v>
      </c>
      <c r="F413" s="18">
        <v>16.43</v>
      </c>
      <c r="G413" s="18">
        <v>5.01</v>
      </c>
      <c r="H413" s="19">
        <v>0.40450000000000003</v>
      </c>
      <c r="I413" s="20">
        <f t="shared" si="103"/>
        <v>26799.01</v>
      </c>
      <c r="J413" s="3">
        <f t="shared" si="106"/>
        <v>14750.964500000002</v>
      </c>
      <c r="K413" s="3">
        <f t="shared" si="107"/>
        <v>26820.854499999998</v>
      </c>
      <c r="L413" s="3">
        <f>IF(K413=0,J413,0)</f>
        <v>0</v>
      </c>
      <c r="M413" s="3">
        <f>IF(L413&gt;70000,L413-70000,0)</f>
        <v>0</v>
      </c>
      <c r="N413" s="3">
        <f t="shared" si="98"/>
        <v>26820.854499999998</v>
      </c>
    </row>
    <row r="414" spans="1:14" ht="18.600000000000001" customHeight="1" x14ac:dyDescent="0.25">
      <c r="A414" s="2"/>
      <c r="B414" s="47">
        <v>38</v>
      </c>
      <c r="C414" s="8" t="s">
        <v>204</v>
      </c>
      <c r="D414" s="3">
        <v>9296.2199999999993</v>
      </c>
      <c r="E414" s="3">
        <v>47718.53</v>
      </c>
      <c r="F414" s="3">
        <v>12.67</v>
      </c>
      <c r="G414" s="3">
        <v>3.87</v>
      </c>
      <c r="H414" s="1">
        <v>0.4118</v>
      </c>
      <c r="I414" s="11">
        <f t="shared" si="103"/>
        <v>57031.29</v>
      </c>
      <c r="J414" s="3">
        <f t="shared" si="106"/>
        <v>47735.481800000001</v>
      </c>
      <c r="K414" s="3">
        <f t="shared" si="107"/>
        <v>57048.241800000003</v>
      </c>
      <c r="L414" s="3">
        <f t="shared" ref="L414:M417" si="108">SUM(G414:J414)</f>
        <v>104771.0536</v>
      </c>
      <c r="M414" s="3">
        <f t="shared" si="108"/>
        <v>161815.42540000001</v>
      </c>
      <c r="N414" s="3">
        <f t="shared" si="98"/>
        <v>218863.66720000003</v>
      </c>
    </row>
    <row r="415" spans="1:14" x14ac:dyDescent="0.25">
      <c r="A415" s="2"/>
      <c r="B415" s="48"/>
      <c r="C415" s="8" t="s">
        <v>213</v>
      </c>
      <c r="D415" s="3">
        <v>1103.46</v>
      </c>
      <c r="E415" s="3">
        <v>5664.16</v>
      </c>
      <c r="F415" s="3">
        <v>1.5</v>
      </c>
      <c r="G415" s="3">
        <v>0.46</v>
      </c>
      <c r="H415" s="1">
        <v>0.34320000000000001</v>
      </c>
      <c r="I415" s="11">
        <f t="shared" si="103"/>
        <v>6769.58</v>
      </c>
      <c r="J415" s="3">
        <f t="shared" si="106"/>
        <v>5666.4632000000001</v>
      </c>
      <c r="K415" s="3">
        <f t="shared" si="107"/>
        <v>6771.8832000000002</v>
      </c>
      <c r="L415" s="3">
        <f t="shared" si="108"/>
        <v>12436.8464</v>
      </c>
      <c r="M415" s="3">
        <f t="shared" si="108"/>
        <v>19208.2696</v>
      </c>
      <c r="N415" s="3">
        <f t="shared" si="98"/>
        <v>25980.1528</v>
      </c>
    </row>
    <row r="416" spans="1:14" x14ac:dyDescent="0.25">
      <c r="A416" s="2"/>
      <c r="B416" s="48"/>
      <c r="C416" s="8" t="s">
        <v>209</v>
      </c>
      <c r="D416" s="3">
        <v>5381.04</v>
      </c>
      <c r="E416" s="3">
        <v>27621.48</v>
      </c>
      <c r="F416" s="3">
        <v>7.34</v>
      </c>
      <c r="G416" s="3">
        <v>2.2400000000000002</v>
      </c>
      <c r="H416" s="1">
        <v>0.49430000000000002</v>
      </c>
      <c r="I416" s="11">
        <f t="shared" si="103"/>
        <v>33012.099999999991</v>
      </c>
      <c r="J416" s="3">
        <f t="shared" si="106"/>
        <v>27631.5543</v>
      </c>
      <c r="K416" s="3">
        <f t="shared" si="107"/>
        <v>33022.174299999991</v>
      </c>
      <c r="L416" s="3">
        <f t="shared" si="108"/>
        <v>60646.388599999991</v>
      </c>
      <c r="M416" s="3">
        <f t="shared" si="108"/>
        <v>93666.32289999997</v>
      </c>
      <c r="N416" s="3">
        <f t="shared" si="98"/>
        <v>126688.49719999995</v>
      </c>
    </row>
    <row r="417" spans="1:14" x14ac:dyDescent="0.25">
      <c r="A417" s="2"/>
      <c r="B417" s="48"/>
      <c r="C417" s="8" t="s">
        <v>206</v>
      </c>
      <c r="D417" s="3">
        <v>7417.02</v>
      </c>
      <c r="E417" s="3">
        <v>38072.410000000003</v>
      </c>
      <c r="F417" s="3">
        <v>10.11</v>
      </c>
      <c r="G417" s="3">
        <v>3.09</v>
      </c>
      <c r="H417" s="1">
        <v>0.50280000000000002</v>
      </c>
      <c r="I417" s="11">
        <f t="shared" si="103"/>
        <v>45502.630000000005</v>
      </c>
      <c r="J417" s="3">
        <f t="shared" si="106"/>
        <v>38086.112800000003</v>
      </c>
      <c r="K417" s="3">
        <f t="shared" si="107"/>
        <v>45516.332800000004</v>
      </c>
      <c r="L417" s="3">
        <f t="shared" si="108"/>
        <v>83592.335600000006</v>
      </c>
      <c r="M417" s="3">
        <f t="shared" si="108"/>
        <v>129105.57840000001</v>
      </c>
      <c r="N417" s="3">
        <f t="shared" si="98"/>
        <v>174621.91120000003</v>
      </c>
    </row>
    <row r="418" spans="1:14" ht="15.75" thickBot="1" x14ac:dyDescent="0.3">
      <c r="A418" s="2"/>
      <c r="B418" s="49"/>
      <c r="C418" s="17" t="s">
        <v>212</v>
      </c>
      <c r="D418" s="18">
        <v>4810.54</v>
      </c>
      <c r="E418" s="18">
        <v>24693.03</v>
      </c>
      <c r="F418" s="18">
        <v>6.55</v>
      </c>
      <c r="G418" s="18">
        <v>2</v>
      </c>
      <c r="H418" s="19">
        <v>0.22550000000000001</v>
      </c>
      <c r="I418" s="20">
        <f t="shared" si="103"/>
        <v>29512.12</v>
      </c>
      <c r="J418" s="3">
        <f t="shared" si="106"/>
        <v>24701.805499999999</v>
      </c>
      <c r="K418" s="3">
        <f t="shared" si="107"/>
        <v>29520.895499999999</v>
      </c>
      <c r="L418" s="3">
        <f>IF(K418=0,J418,0)</f>
        <v>0</v>
      </c>
      <c r="M418" s="3">
        <f>IF(L418&gt;70000,L418-70000,0)</f>
        <v>0</v>
      </c>
      <c r="N418" s="3">
        <f t="shared" si="98"/>
        <v>29520.895499999999</v>
      </c>
    </row>
    <row r="419" spans="1:14" ht="18.600000000000001" customHeight="1" x14ac:dyDescent="0.25">
      <c r="A419" s="2"/>
      <c r="B419" s="44">
        <v>39</v>
      </c>
      <c r="C419" s="8" t="s">
        <v>208</v>
      </c>
      <c r="D419" s="3">
        <v>2589.0100000000002</v>
      </c>
      <c r="E419" s="3">
        <v>13289.71</v>
      </c>
      <c r="F419" s="3">
        <v>3.53</v>
      </c>
      <c r="G419" s="3">
        <v>1.07</v>
      </c>
      <c r="H419" s="1">
        <v>0.34899999999999998</v>
      </c>
      <c r="I419" s="11">
        <f t="shared" si="103"/>
        <v>15883.32</v>
      </c>
      <c r="J419" s="3">
        <f t="shared" si="106"/>
        <v>13294.659</v>
      </c>
      <c r="K419" s="3">
        <f t="shared" si="107"/>
        <v>15888.269</v>
      </c>
      <c r="L419" s="3">
        <f t="shared" ref="L419:L429" si="109">SUM(G419:J419)</f>
        <v>29179.398000000001</v>
      </c>
      <c r="M419" s="3">
        <f t="shared" ref="M419:M429" si="110">SUM(H419:K419)</f>
        <v>45066.597000000002</v>
      </c>
      <c r="N419" s="3">
        <f t="shared" si="98"/>
        <v>60954.866000000002</v>
      </c>
    </row>
    <row r="420" spans="1:14" x14ac:dyDescent="0.25">
      <c r="A420" s="2"/>
      <c r="B420" s="45"/>
      <c r="C420" s="8" t="s">
        <v>194</v>
      </c>
      <c r="D420" s="3">
        <v>8430.08</v>
      </c>
      <c r="E420" s="3">
        <v>40892.18</v>
      </c>
      <c r="F420" s="3">
        <v>11.49</v>
      </c>
      <c r="G420" s="3">
        <v>3.51</v>
      </c>
      <c r="H420" s="1">
        <v>0.52990000000000004</v>
      </c>
      <c r="I420" s="11">
        <f t="shared" si="103"/>
        <v>49337.26</v>
      </c>
      <c r="J420" s="3">
        <f t="shared" si="106"/>
        <v>40907.709900000002</v>
      </c>
      <c r="K420" s="3">
        <f t="shared" si="107"/>
        <v>49352.789900000003</v>
      </c>
      <c r="L420" s="3">
        <f t="shared" si="109"/>
        <v>90249.0098</v>
      </c>
      <c r="M420" s="3">
        <f t="shared" si="110"/>
        <v>139598.28970000002</v>
      </c>
      <c r="N420" s="3">
        <f t="shared" si="98"/>
        <v>188951.07960000003</v>
      </c>
    </row>
    <row r="421" spans="1:14" x14ac:dyDescent="0.25">
      <c r="A421" s="2"/>
      <c r="B421" s="45"/>
      <c r="C421" s="8" t="s">
        <v>193</v>
      </c>
      <c r="D421" s="3">
        <v>1189.04</v>
      </c>
      <c r="E421" s="3">
        <v>5767.74</v>
      </c>
      <c r="F421" s="3">
        <v>1.62</v>
      </c>
      <c r="G421" s="3">
        <v>0.5</v>
      </c>
      <c r="H421" s="1">
        <v>0.62919999999999998</v>
      </c>
      <c r="I421" s="11">
        <f t="shared" si="103"/>
        <v>6958.9</v>
      </c>
      <c r="J421" s="3">
        <f t="shared" si="106"/>
        <v>5770.4892</v>
      </c>
      <c r="K421" s="3">
        <f t="shared" si="107"/>
        <v>6961.6491999999998</v>
      </c>
      <c r="L421" s="3">
        <f t="shared" si="109"/>
        <v>12730.518400000001</v>
      </c>
      <c r="M421" s="3">
        <f t="shared" si="110"/>
        <v>19691.667600000001</v>
      </c>
      <c r="N421" s="3">
        <f t="shared" si="98"/>
        <v>26653.316800000001</v>
      </c>
    </row>
    <row r="422" spans="1:14" x14ac:dyDescent="0.25">
      <c r="A422" s="2"/>
      <c r="B422" s="45"/>
      <c r="C422" s="8" t="s">
        <v>215</v>
      </c>
      <c r="D422" s="3">
        <v>212.86</v>
      </c>
      <c r="E422" s="3">
        <v>1092.6400000000001</v>
      </c>
      <c r="F422" s="3">
        <v>0.28999999999999998</v>
      </c>
      <c r="G422" s="3">
        <v>0.09</v>
      </c>
      <c r="H422" s="1">
        <v>0.58840000000000003</v>
      </c>
      <c r="I422" s="11">
        <f t="shared" si="103"/>
        <v>1305.8799999999999</v>
      </c>
      <c r="J422" s="3">
        <f t="shared" si="106"/>
        <v>1093.6084000000001</v>
      </c>
      <c r="K422" s="3">
        <f t="shared" si="107"/>
        <v>1306.8483999999999</v>
      </c>
      <c r="L422" s="3">
        <f t="shared" si="109"/>
        <v>2400.1668</v>
      </c>
      <c r="M422" s="3">
        <f t="shared" si="110"/>
        <v>3706.9251999999997</v>
      </c>
      <c r="N422" s="3">
        <f t="shared" si="98"/>
        <v>5013.7735999999995</v>
      </c>
    </row>
    <row r="423" spans="1:14" x14ac:dyDescent="0.25">
      <c r="A423" s="2"/>
      <c r="B423" s="45"/>
      <c r="C423" s="8" t="s">
        <v>216</v>
      </c>
      <c r="D423" s="3">
        <v>966.79</v>
      </c>
      <c r="E423" s="3">
        <v>4962.63</v>
      </c>
      <c r="F423" s="3">
        <v>1.32</v>
      </c>
      <c r="G423" s="3">
        <v>0.4</v>
      </c>
      <c r="H423" s="1">
        <v>0.4546</v>
      </c>
      <c r="I423" s="11">
        <f t="shared" si="103"/>
        <v>5931.1399999999994</v>
      </c>
      <c r="J423" s="3">
        <f t="shared" si="106"/>
        <v>4964.8045999999995</v>
      </c>
      <c r="K423" s="3">
        <f t="shared" si="107"/>
        <v>5933.3145999999997</v>
      </c>
      <c r="L423" s="3">
        <f t="shared" si="109"/>
        <v>10896.799199999998</v>
      </c>
      <c r="M423" s="3">
        <f t="shared" si="110"/>
        <v>16829.713799999998</v>
      </c>
      <c r="N423" s="3">
        <f t="shared" si="98"/>
        <v>22763.028399999996</v>
      </c>
    </row>
    <row r="424" spans="1:14" x14ac:dyDescent="0.25">
      <c r="A424" s="2"/>
      <c r="B424" s="45"/>
      <c r="C424" s="8" t="s">
        <v>210</v>
      </c>
      <c r="D424" s="3">
        <v>20.100000000000001</v>
      </c>
      <c r="E424" s="3">
        <v>103.2</v>
      </c>
      <c r="F424" s="3">
        <v>0.03</v>
      </c>
      <c r="G424" s="3">
        <v>0.01</v>
      </c>
      <c r="H424" s="1">
        <v>0.4516</v>
      </c>
      <c r="I424" s="11">
        <f t="shared" si="103"/>
        <v>123.34000000000002</v>
      </c>
      <c r="J424" s="3">
        <f t="shared" si="106"/>
        <v>103.69160000000001</v>
      </c>
      <c r="K424" s="3">
        <f t="shared" si="107"/>
        <v>123.83160000000002</v>
      </c>
      <c r="L424" s="3">
        <f t="shared" si="109"/>
        <v>227.49320000000003</v>
      </c>
      <c r="M424" s="3">
        <f t="shared" si="110"/>
        <v>351.31480000000005</v>
      </c>
      <c r="N424" s="3">
        <f t="shared" si="98"/>
        <v>475.14640000000009</v>
      </c>
    </row>
    <row r="425" spans="1:14" x14ac:dyDescent="0.25">
      <c r="A425" s="2"/>
      <c r="B425" s="45"/>
      <c r="C425" s="8" t="s">
        <v>205</v>
      </c>
      <c r="D425" s="3">
        <v>3946.1</v>
      </c>
      <c r="E425" s="3">
        <v>20255.77</v>
      </c>
      <c r="F425" s="3">
        <v>5.38</v>
      </c>
      <c r="G425" s="3">
        <v>1.64</v>
      </c>
      <c r="H425" s="1">
        <v>0.3105</v>
      </c>
      <c r="I425" s="11">
        <f t="shared" si="103"/>
        <v>24208.89</v>
      </c>
      <c r="J425" s="3">
        <f t="shared" si="106"/>
        <v>20263.1005</v>
      </c>
      <c r="K425" s="3">
        <f t="shared" si="107"/>
        <v>24216.220499999999</v>
      </c>
      <c r="L425" s="3">
        <f t="shared" si="109"/>
        <v>44473.940999999999</v>
      </c>
      <c r="M425" s="3">
        <f t="shared" si="110"/>
        <v>68688.521500000003</v>
      </c>
      <c r="N425" s="3">
        <f t="shared" si="98"/>
        <v>92904.741999999998</v>
      </c>
    </row>
    <row r="426" spans="1:14" x14ac:dyDescent="0.25">
      <c r="A426" s="2"/>
      <c r="B426" s="45"/>
      <c r="C426" s="8" t="s">
        <v>213</v>
      </c>
      <c r="D426" s="3">
        <v>1103.46</v>
      </c>
      <c r="E426" s="3">
        <v>5664.16</v>
      </c>
      <c r="F426" s="3">
        <v>1.5</v>
      </c>
      <c r="G426" s="3">
        <v>0.46</v>
      </c>
      <c r="H426" s="1">
        <v>0.34320000000000001</v>
      </c>
      <c r="I426" s="11">
        <f t="shared" si="103"/>
        <v>6769.58</v>
      </c>
      <c r="J426" s="3">
        <f t="shared" si="106"/>
        <v>5666.4632000000001</v>
      </c>
      <c r="K426" s="3">
        <f t="shared" si="107"/>
        <v>6771.8832000000002</v>
      </c>
      <c r="L426" s="3">
        <f t="shared" si="109"/>
        <v>12436.8464</v>
      </c>
      <c r="M426" s="3">
        <f t="shared" si="110"/>
        <v>19208.2696</v>
      </c>
      <c r="N426" s="3">
        <f t="shared" si="98"/>
        <v>25980.1528</v>
      </c>
    </row>
    <row r="427" spans="1:14" x14ac:dyDescent="0.25">
      <c r="A427" s="2"/>
      <c r="B427" s="45"/>
      <c r="C427" s="8" t="s">
        <v>209</v>
      </c>
      <c r="D427" s="3">
        <v>5381.04</v>
      </c>
      <c r="E427" s="3">
        <v>27621.48</v>
      </c>
      <c r="F427" s="3">
        <v>7.34</v>
      </c>
      <c r="G427" s="3">
        <v>2.2400000000000002</v>
      </c>
      <c r="H427" s="1">
        <v>0.49430000000000002</v>
      </c>
      <c r="I427" s="11">
        <f t="shared" si="103"/>
        <v>33012.099999999991</v>
      </c>
      <c r="J427" s="3">
        <f t="shared" si="106"/>
        <v>27631.5543</v>
      </c>
      <c r="K427" s="3">
        <f t="shared" si="107"/>
        <v>33022.174299999991</v>
      </c>
      <c r="L427" s="3">
        <f t="shared" si="109"/>
        <v>60646.388599999991</v>
      </c>
      <c r="M427" s="3">
        <f t="shared" si="110"/>
        <v>93666.32289999997</v>
      </c>
      <c r="N427" s="3">
        <f t="shared" si="98"/>
        <v>126688.49719999995</v>
      </c>
    </row>
    <row r="428" spans="1:14" x14ac:dyDescent="0.25">
      <c r="A428" s="2"/>
      <c r="B428" s="45"/>
      <c r="C428" s="8" t="s">
        <v>211</v>
      </c>
      <c r="D428" s="3">
        <v>3228.63</v>
      </c>
      <c r="E428" s="3">
        <v>16572.939999999999</v>
      </c>
      <c r="F428" s="3">
        <v>4.41</v>
      </c>
      <c r="G428" s="3">
        <v>1.34</v>
      </c>
      <c r="H428" s="1">
        <v>0.2838</v>
      </c>
      <c r="I428" s="11">
        <f t="shared" si="103"/>
        <v>19807.32</v>
      </c>
      <c r="J428" s="3">
        <f t="shared" si="106"/>
        <v>16578.9738</v>
      </c>
      <c r="K428" s="3">
        <f t="shared" si="107"/>
        <v>19813.353800000001</v>
      </c>
      <c r="L428" s="3">
        <f t="shared" si="109"/>
        <v>36387.917600000001</v>
      </c>
      <c r="M428" s="3">
        <f t="shared" si="110"/>
        <v>56199.931400000001</v>
      </c>
      <c r="N428" s="3">
        <f t="shared" si="98"/>
        <v>76013.285199999998</v>
      </c>
    </row>
    <row r="429" spans="1:14" x14ac:dyDescent="0.25">
      <c r="A429" s="2"/>
      <c r="B429" s="45"/>
      <c r="C429" s="8" t="s">
        <v>199</v>
      </c>
      <c r="D429" s="3">
        <v>15171.74</v>
      </c>
      <c r="E429" s="3">
        <v>73594.240000000005</v>
      </c>
      <c r="F429" s="3">
        <v>20.69</v>
      </c>
      <c r="G429" s="3">
        <v>6.31</v>
      </c>
      <c r="H429" s="1">
        <v>0.68379999999999996</v>
      </c>
      <c r="I429" s="11">
        <f t="shared" si="103"/>
        <v>88792.98000000001</v>
      </c>
      <c r="J429" s="3">
        <f t="shared" si="106"/>
        <v>73621.923800000004</v>
      </c>
      <c r="K429" s="3">
        <f t="shared" si="107"/>
        <v>88820.663800000009</v>
      </c>
      <c r="L429" s="3">
        <f t="shared" si="109"/>
        <v>162421.89760000003</v>
      </c>
      <c r="M429" s="3">
        <f t="shared" si="110"/>
        <v>251236.25140000004</v>
      </c>
      <c r="N429" s="3">
        <f t="shared" si="98"/>
        <v>340056.91520000005</v>
      </c>
    </row>
    <row r="430" spans="1:14" x14ac:dyDescent="0.25">
      <c r="A430" s="2"/>
      <c r="B430" s="45"/>
      <c r="C430" s="8" t="s">
        <v>195</v>
      </c>
      <c r="D430" s="3">
        <v>9620.4</v>
      </c>
      <c r="E430" s="3">
        <v>46666.1</v>
      </c>
      <c r="F430" s="3">
        <v>13.11</v>
      </c>
      <c r="G430" s="3">
        <v>4</v>
      </c>
      <c r="H430" s="1">
        <v>0.53900000000000003</v>
      </c>
      <c r="I430" s="11">
        <f t="shared" si="103"/>
        <v>56303.61</v>
      </c>
      <c r="J430" s="3">
        <f t="shared" si="106"/>
        <v>46683.748999999996</v>
      </c>
      <c r="K430" s="3">
        <f t="shared" si="107"/>
        <v>56321.258999999998</v>
      </c>
      <c r="L430" s="3">
        <f>IF(K430=0,J430,0)</f>
        <v>0</v>
      </c>
      <c r="M430" s="3">
        <f>IF(L430&gt;70000,L430-70000,0)</f>
        <v>0</v>
      </c>
      <c r="N430" s="3">
        <f t="shared" si="98"/>
        <v>56321.258999999998</v>
      </c>
    </row>
    <row r="431" spans="1:14" ht="14.45" hidden="1" customHeight="1" x14ac:dyDescent="0.35">
      <c r="A431" s="2"/>
      <c r="B431" s="45"/>
      <c r="C431" s="8" t="s">
        <v>96</v>
      </c>
      <c r="D431" s="3">
        <v>10.65</v>
      </c>
      <c r="E431" s="3">
        <v>13.02</v>
      </c>
      <c r="F431" s="3">
        <v>0.01</v>
      </c>
      <c r="G431" s="3">
        <v>0.01</v>
      </c>
      <c r="H431" s="1">
        <v>0.76190000000000002</v>
      </c>
      <c r="I431" s="11">
        <f t="shared" si="103"/>
        <v>23.690000000000005</v>
      </c>
      <c r="J431" s="3">
        <f t="shared" si="106"/>
        <v>13.8019</v>
      </c>
      <c r="K431" s="3">
        <f t="shared" si="107"/>
        <v>24.471900000000005</v>
      </c>
      <c r="L431" s="3">
        <f>IF(K431=0,J431,0)</f>
        <v>0</v>
      </c>
      <c r="M431" s="3">
        <f>IF(L431&gt;70000,L431-70000,0)</f>
        <v>0</v>
      </c>
      <c r="N431" s="3">
        <f t="shared" si="98"/>
        <v>24.471900000000005</v>
      </c>
    </row>
    <row r="432" spans="1:14" x14ac:dyDescent="0.25">
      <c r="A432" s="2"/>
      <c r="B432" s="45"/>
      <c r="C432" s="8" t="s">
        <v>212</v>
      </c>
      <c r="D432" s="3">
        <v>4810.54</v>
      </c>
      <c r="E432" s="3">
        <v>24693.03</v>
      </c>
      <c r="F432" s="3">
        <v>6.55</v>
      </c>
      <c r="G432" s="3">
        <v>2</v>
      </c>
      <c r="H432" s="1">
        <v>0.22550000000000001</v>
      </c>
      <c r="I432" s="11">
        <f t="shared" si="103"/>
        <v>29512.12</v>
      </c>
      <c r="J432" s="3">
        <f t="shared" si="106"/>
        <v>24701.805499999999</v>
      </c>
      <c r="K432" s="3">
        <f t="shared" si="107"/>
        <v>29520.895499999999</v>
      </c>
      <c r="L432" s="3">
        <f>IF(K432=0,J432,0)</f>
        <v>0</v>
      </c>
      <c r="M432" s="3">
        <f>IF(L432&gt;70000,L432-70000,0)</f>
        <v>0</v>
      </c>
      <c r="N432" s="3">
        <f t="shared" si="98"/>
        <v>29520.895499999999</v>
      </c>
    </row>
    <row r="433" spans="1:14" ht="15.75" thickBot="1" x14ac:dyDescent="0.3">
      <c r="A433" s="2"/>
      <c r="B433" s="46"/>
      <c r="C433" s="17" t="s">
        <v>214</v>
      </c>
      <c r="D433" s="18">
        <v>895.77</v>
      </c>
      <c r="E433" s="18">
        <v>4598.07</v>
      </c>
      <c r="F433" s="18">
        <v>1.22</v>
      </c>
      <c r="G433" s="18">
        <v>0.37</v>
      </c>
      <c r="H433" s="19">
        <v>0.46479999999999999</v>
      </c>
      <c r="I433" s="20">
        <f t="shared" si="103"/>
        <v>5495.43</v>
      </c>
      <c r="J433" s="3">
        <f t="shared" si="106"/>
        <v>4600.1247999999996</v>
      </c>
      <c r="K433" s="3">
        <f t="shared" si="107"/>
        <v>5497.4848000000002</v>
      </c>
      <c r="L433" s="3">
        <f>IF(K433=0,J433,0)</f>
        <v>0</v>
      </c>
      <c r="M433" s="3">
        <f>IF(L433&gt;70000,L433-70000,0)</f>
        <v>0</v>
      </c>
      <c r="N433" s="3">
        <f t="shared" si="98"/>
        <v>5497.4848000000002</v>
      </c>
    </row>
    <row r="434" spans="1:14" ht="18.600000000000001" customHeight="1" x14ac:dyDescent="0.25">
      <c r="A434" s="2"/>
      <c r="B434" s="44">
        <v>40</v>
      </c>
      <c r="C434" s="8" t="s">
        <v>196</v>
      </c>
      <c r="D434" s="3">
        <v>6052.02</v>
      </c>
      <c r="E434" s="3">
        <v>29356.799999999999</v>
      </c>
      <c r="F434" s="3">
        <v>8.25</v>
      </c>
      <c r="G434" s="3">
        <v>2.52</v>
      </c>
      <c r="H434" s="1">
        <v>0.3281</v>
      </c>
      <c r="I434" s="11">
        <f t="shared" si="103"/>
        <v>35419.589999999997</v>
      </c>
      <c r="J434" s="3">
        <f t="shared" si="106"/>
        <v>29367.898099999999</v>
      </c>
      <c r="K434" s="3">
        <f t="shared" si="107"/>
        <v>35430.688099999999</v>
      </c>
      <c r="L434" s="3">
        <f t="shared" ref="L434:M441" si="111">SUM(G434:J434)</f>
        <v>64790.336199999998</v>
      </c>
      <c r="M434" s="3">
        <f t="shared" si="111"/>
        <v>100218.5043</v>
      </c>
      <c r="N434" s="3">
        <f t="shared" si="98"/>
        <v>135649.1924</v>
      </c>
    </row>
    <row r="435" spans="1:14" x14ac:dyDescent="0.25">
      <c r="A435" s="2"/>
      <c r="B435" s="45"/>
      <c r="C435" s="8" t="s">
        <v>260</v>
      </c>
      <c r="D435" s="3">
        <v>38390.050000000003</v>
      </c>
      <c r="E435" s="3">
        <v>145827.99</v>
      </c>
      <c r="F435" s="3">
        <v>52.34</v>
      </c>
      <c r="G435" s="3">
        <v>15.97</v>
      </c>
      <c r="H435" s="1">
        <v>0.37990000000000002</v>
      </c>
      <c r="I435" s="11">
        <f t="shared" si="103"/>
        <v>184286.34999999998</v>
      </c>
      <c r="J435" s="3">
        <f t="shared" si="106"/>
        <v>145896.67989999999</v>
      </c>
      <c r="K435" s="3">
        <f t="shared" si="107"/>
        <v>184355.03989999997</v>
      </c>
      <c r="L435" s="3">
        <f t="shared" si="111"/>
        <v>330199.3798</v>
      </c>
      <c r="M435" s="3">
        <f t="shared" si="111"/>
        <v>514538.44969999994</v>
      </c>
      <c r="N435" s="3">
        <f t="shared" si="98"/>
        <v>698893.48959999997</v>
      </c>
    </row>
    <row r="436" spans="1:14" x14ac:dyDescent="0.25">
      <c r="A436" s="2"/>
      <c r="B436" s="45"/>
      <c r="C436" s="8" t="s">
        <v>194</v>
      </c>
      <c r="D436" s="3">
        <v>8430.08</v>
      </c>
      <c r="E436" s="3">
        <v>40892.18</v>
      </c>
      <c r="F436" s="3">
        <v>11.49</v>
      </c>
      <c r="G436" s="3">
        <v>3.51</v>
      </c>
      <c r="H436" s="1">
        <v>0.52990000000000004</v>
      </c>
      <c r="I436" s="11">
        <f t="shared" si="103"/>
        <v>49337.26</v>
      </c>
      <c r="J436" s="3">
        <f t="shared" si="106"/>
        <v>40907.709900000002</v>
      </c>
      <c r="K436" s="3">
        <f t="shared" si="107"/>
        <v>49352.789900000003</v>
      </c>
      <c r="L436" s="3">
        <f t="shared" si="111"/>
        <v>90249.0098</v>
      </c>
      <c r="M436" s="3">
        <f t="shared" si="111"/>
        <v>139598.28970000002</v>
      </c>
      <c r="N436" s="3">
        <f t="shared" si="98"/>
        <v>188951.07960000003</v>
      </c>
    </row>
    <row r="437" spans="1:14" ht="14.45" hidden="1" customHeight="1" x14ac:dyDescent="0.35">
      <c r="A437" s="2"/>
      <c r="B437" s="45"/>
      <c r="C437" s="8" t="s">
        <v>27</v>
      </c>
      <c r="D437" s="3">
        <v>2.89</v>
      </c>
      <c r="E437" s="3">
        <v>41.79</v>
      </c>
      <c r="F437" s="3">
        <v>0</v>
      </c>
      <c r="G437" s="3">
        <v>0</v>
      </c>
      <c r="H437" s="1">
        <v>0.2868</v>
      </c>
      <c r="I437" s="11">
        <f t="shared" si="103"/>
        <v>44.68</v>
      </c>
      <c r="J437" s="3">
        <f t="shared" si="106"/>
        <v>42.076799999999999</v>
      </c>
      <c r="K437" s="3">
        <f t="shared" si="107"/>
        <v>44.966799999999999</v>
      </c>
      <c r="L437" s="3">
        <f t="shared" si="111"/>
        <v>87.043599999999998</v>
      </c>
      <c r="M437" s="3">
        <f t="shared" si="111"/>
        <v>132.0104</v>
      </c>
      <c r="N437" s="3">
        <f t="shared" si="98"/>
        <v>176.97720000000001</v>
      </c>
    </row>
    <row r="438" spans="1:14" ht="14.45" hidden="1" customHeight="1" x14ac:dyDescent="0.35">
      <c r="A438" s="2"/>
      <c r="B438" s="45"/>
      <c r="C438" s="8" t="s">
        <v>191</v>
      </c>
      <c r="D438" s="3">
        <v>0</v>
      </c>
      <c r="E438" s="3">
        <v>0</v>
      </c>
      <c r="F438" s="3">
        <v>0</v>
      </c>
      <c r="G438" s="3">
        <v>0</v>
      </c>
      <c r="H438" s="1">
        <v>0.4803</v>
      </c>
      <c r="I438" s="11">
        <f t="shared" si="103"/>
        <v>0</v>
      </c>
      <c r="J438" s="3">
        <f>I438</f>
        <v>0</v>
      </c>
      <c r="K438" s="3">
        <f>IF(H438&lt;0.57,J438,0)</f>
        <v>0</v>
      </c>
      <c r="L438" s="3">
        <f t="shared" si="111"/>
        <v>0.4803</v>
      </c>
      <c r="M438" s="3">
        <f t="shared" si="111"/>
        <v>0.4803</v>
      </c>
      <c r="N438" s="3">
        <f t="shared" si="98"/>
        <v>0.4803</v>
      </c>
    </row>
    <row r="439" spans="1:14" x14ac:dyDescent="0.25">
      <c r="A439" s="2"/>
      <c r="B439" s="45"/>
      <c r="C439" s="8" t="s">
        <v>266</v>
      </c>
      <c r="D439" s="3">
        <v>6368.19</v>
      </c>
      <c r="E439" s="3">
        <v>24190.18</v>
      </c>
      <c r="F439" s="3">
        <v>8.69</v>
      </c>
      <c r="G439" s="3">
        <v>2.65</v>
      </c>
      <c r="H439" s="1">
        <v>0.5363</v>
      </c>
      <c r="I439" s="11">
        <f t="shared" si="103"/>
        <v>30569.71</v>
      </c>
      <c r="J439" s="3">
        <f>SUM(E439:H439)</f>
        <v>24202.0563</v>
      </c>
      <c r="K439" s="3">
        <f>SUM(F439:I439)</f>
        <v>30581.586299999999</v>
      </c>
      <c r="L439" s="3">
        <f t="shared" si="111"/>
        <v>54774.952600000004</v>
      </c>
      <c r="M439" s="3">
        <f t="shared" si="111"/>
        <v>85353.888899999991</v>
      </c>
      <c r="N439" s="3">
        <f t="shared" si="98"/>
        <v>115935.47519999999</v>
      </c>
    </row>
    <row r="440" spans="1:14" x14ac:dyDescent="0.25">
      <c r="A440" s="2"/>
      <c r="B440" s="45"/>
      <c r="C440" s="8" t="s">
        <v>199</v>
      </c>
      <c r="D440" s="3">
        <v>15171.74</v>
      </c>
      <c r="E440" s="3">
        <v>73594.240000000005</v>
      </c>
      <c r="F440" s="3">
        <v>20.69</v>
      </c>
      <c r="G440" s="3">
        <v>6.31</v>
      </c>
      <c r="H440" s="1">
        <v>0.68379999999999996</v>
      </c>
      <c r="I440" s="11">
        <f t="shared" si="103"/>
        <v>88792.98000000001</v>
      </c>
      <c r="J440" s="3">
        <f>SUM(E440:H440)</f>
        <v>73621.923800000004</v>
      </c>
      <c r="K440" s="3">
        <f>SUM(F440:I440)</f>
        <v>88820.663800000009</v>
      </c>
      <c r="L440" s="3">
        <f t="shared" si="111"/>
        <v>162421.89760000003</v>
      </c>
      <c r="M440" s="3">
        <f t="shared" si="111"/>
        <v>251236.25140000004</v>
      </c>
      <c r="N440" s="3">
        <f t="shared" si="98"/>
        <v>340056.91520000005</v>
      </c>
    </row>
    <row r="441" spans="1:14" ht="14.45" hidden="1" customHeight="1" x14ac:dyDescent="0.35">
      <c r="A441" s="2"/>
      <c r="B441" s="45"/>
      <c r="C441" s="8" t="s">
        <v>190</v>
      </c>
      <c r="D441" s="3">
        <v>0</v>
      </c>
      <c r="E441" s="3">
        <v>0</v>
      </c>
      <c r="F441" s="3">
        <v>0</v>
      </c>
      <c r="G441" s="3">
        <v>0</v>
      </c>
      <c r="H441" s="1">
        <v>0.25380000000000003</v>
      </c>
      <c r="I441" s="11">
        <f t="shared" si="103"/>
        <v>0</v>
      </c>
      <c r="J441" s="3">
        <f>I441</f>
        <v>0</v>
      </c>
      <c r="K441" s="3">
        <f>IF(H441&lt;0.57,J441,0)</f>
        <v>0</v>
      </c>
      <c r="L441" s="3">
        <f t="shared" si="111"/>
        <v>0.25380000000000003</v>
      </c>
      <c r="M441" s="3">
        <f t="shared" si="111"/>
        <v>0.25380000000000003</v>
      </c>
      <c r="N441" s="3">
        <f t="shared" si="98"/>
        <v>0.25380000000000003</v>
      </c>
    </row>
    <row r="442" spans="1:14" ht="14.45" hidden="1" customHeight="1" x14ac:dyDescent="0.35">
      <c r="A442" s="2"/>
      <c r="B442" s="45"/>
      <c r="C442" s="8" t="s">
        <v>192</v>
      </c>
      <c r="D442" s="3">
        <v>0</v>
      </c>
      <c r="E442" s="3">
        <v>0</v>
      </c>
      <c r="F442" s="3">
        <v>0</v>
      </c>
      <c r="G442" s="3">
        <v>0</v>
      </c>
      <c r="H442" s="1">
        <v>0.4289</v>
      </c>
      <c r="I442" s="11">
        <f t="shared" si="103"/>
        <v>0</v>
      </c>
      <c r="J442" s="3">
        <f>I442</f>
        <v>0</v>
      </c>
      <c r="K442" s="3">
        <f>IF(H442&lt;0.57,J442,0)</f>
        <v>0</v>
      </c>
      <c r="L442" s="3">
        <f>IF(K442=0,J442,0)</f>
        <v>0</v>
      </c>
      <c r="M442" s="3">
        <f>IF(L442&gt;70000,L442-70000,0)</f>
        <v>0</v>
      </c>
      <c r="N442" s="3">
        <f t="shared" si="98"/>
        <v>0</v>
      </c>
    </row>
    <row r="443" spans="1:14" ht="15.75" thickBot="1" x14ac:dyDescent="0.3">
      <c r="A443" s="2"/>
      <c r="B443" s="46"/>
      <c r="C443" s="17" t="s">
        <v>195</v>
      </c>
      <c r="D443" s="18">
        <v>9620.4</v>
      </c>
      <c r="E443" s="18">
        <v>46666.1</v>
      </c>
      <c r="F443" s="18">
        <v>13.11</v>
      </c>
      <c r="G443" s="18">
        <v>4</v>
      </c>
      <c r="H443" s="19">
        <v>0.53900000000000003</v>
      </c>
      <c r="I443" s="20">
        <f t="shared" si="103"/>
        <v>56303.61</v>
      </c>
      <c r="J443" s="3">
        <f>SUM(E443:H443)</f>
        <v>46683.748999999996</v>
      </c>
      <c r="K443" s="3">
        <f>SUM(F443:I443)</f>
        <v>56321.258999999998</v>
      </c>
      <c r="L443" s="3">
        <f>IF(K443=0,J443,0)</f>
        <v>0</v>
      </c>
      <c r="M443" s="3">
        <f>IF(L443&gt;70000,L443-70000,0)</f>
        <v>0</v>
      </c>
      <c r="N443" s="3">
        <f t="shared" si="98"/>
        <v>56321.258999999998</v>
      </c>
    </row>
    <row r="444" spans="1:14" ht="14.45" hidden="1" x14ac:dyDescent="0.35">
      <c r="A444" s="2"/>
      <c r="B444" s="9">
        <v>40</v>
      </c>
      <c r="C444" s="8" t="s">
        <v>189</v>
      </c>
      <c r="D444" s="3">
        <v>0</v>
      </c>
      <c r="E444" s="3">
        <v>0</v>
      </c>
      <c r="F444" s="3">
        <v>0</v>
      </c>
      <c r="G444" s="3">
        <v>0</v>
      </c>
      <c r="H444" s="1">
        <v>0</v>
      </c>
      <c r="I444" s="11">
        <f t="shared" si="103"/>
        <v>0</v>
      </c>
      <c r="J444" s="3">
        <f>I444</f>
        <v>0</v>
      </c>
      <c r="K444" s="3">
        <f>IF(H444&lt;0.57,J444,0)</f>
        <v>0</v>
      </c>
      <c r="L444" s="3">
        <f>IF(K444=0,J444,0)</f>
        <v>0</v>
      </c>
      <c r="M444" s="3">
        <f>IF(L444&gt;70000,L444-70000,0)</f>
        <v>0</v>
      </c>
      <c r="N444" s="3">
        <f t="shared" si="98"/>
        <v>0</v>
      </c>
    </row>
    <row r="445" spans="1:14" ht="18.600000000000001" customHeight="1" x14ac:dyDescent="0.25">
      <c r="A445" s="2"/>
      <c r="B445" s="45">
        <v>41</v>
      </c>
      <c r="C445" s="8" t="s">
        <v>97</v>
      </c>
      <c r="D445" s="3">
        <v>4420.8999999999996</v>
      </c>
      <c r="E445" s="3">
        <v>5404.51</v>
      </c>
      <c r="F445" s="3">
        <v>6.02</v>
      </c>
      <c r="G445" s="3">
        <v>1.84</v>
      </c>
      <c r="H445" s="1">
        <v>0.2009</v>
      </c>
      <c r="I445" s="11">
        <f t="shared" si="103"/>
        <v>9833.27</v>
      </c>
      <c r="J445" s="3">
        <f t="shared" ref="J445:M449" si="112">SUM(E445:H445)</f>
        <v>5412.5709000000006</v>
      </c>
      <c r="K445" s="3">
        <f t="shared" si="112"/>
        <v>9841.3309000000008</v>
      </c>
      <c r="L445" s="3">
        <f t="shared" si="112"/>
        <v>15247.881800000001</v>
      </c>
      <c r="M445" s="3">
        <f t="shared" si="112"/>
        <v>25087.3727</v>
      </c>
      <c r="N445" s="3">
        <f t="shared" si="98"/>
        <v>34928.703600000001</v>
      </c>
    </row>
    <row r="446" spans="1:14" x14ac:dyDescent="0.25">
      <c r="A446" s="2"/>
      <c r="B446" s="45"/>
      <c r="C446" s="8" t="s">
        <v>103</v>
      </c>
      <c r="D446" s="3">
        <v>4328.9799999999996</v>
      </c>
      <c r="E446" s="3">
        <v>5292.14</v>
      </c>
      <c r="F446" s="3">
        <v>5.9</v>
      </c>
      <c r="G446" s="3">
        <v>1.8</v>
      </c>
      <c r="H446" s="1">
        <v>0.1053</v>
      </c>
      <c r="I446" s="11">
        <f t="shared" si="103"/>
        <v>9628.8199999999979</v>
      </c>
      <c r="J446" s="3">
        <f t="shared" si="112"/>
        <v>5299.9453000000003</v>
      </c>
      <c r="K446" s="3">
        <f t="shared" si="112"/>
        <v>9636.6252999999979</v>
      </c>
      <c r="L446" s="3">
        <f t="shared" si="112"/>
        <v>14930.670599999998</v>
      </c>
      <c r="M446" s="3">
        <f t="shared" si="112"/>
        <v>24565.495899999994</v>
      </c>
      <c r="N446" s="3">
        <f t="shared" si="98"/>
        <v>34202.121199999994</v>
      </c>
    </row>
    <row r="447" spans="1:14" x14ac:dyDescent="0.25">
      <c r="A447" s="2"/>
      <c r="B447" s="45"/>
      <c r="C447" s="8" t="s">
        <v>105</v>
      </c>
      <c r="D447" s="3">
        <v>6134.55</v>
      </c>
      <c r="E447" s="3">
        <v>7499.44</v>
      </c>
      <c r="F447" s="3">
        <v>8.36</v>
      </c>
      <c r="G447" s="3">
        <v>2.5499999999999998</v>
      </c>
      <c r="H447" s="1">
        <v>0.1489</v>
      </c>
      <c r="I447" s="11">
        <f t="shared" si="103"/>
        <v>13644.9</v>
      </c>
      <c r="J447" s="3">
        <f t="shared" si="112"/>
        <v>7510.4988999999996</v>
      </c>
      <c r="K447" s="3">
        <f t="shared" si="112"/>
        <v>13655.9589</v>
      </c>
      <c r="L447" s="3">
        <f t="shared" si="112"/>
        <v>21158.0978</v>
      </c>
      <c r="M447" s="3">
        <f t="shared" si="112"/>
        <v>34811.506699999998</v>
      </c>
      <c r="N447" s="3">
        <f t="shared" si="98"/>
        <v>48467.465599999996</v>
      </c>
    </row>
    <row r="448" spans="1:14" x14ac:dyDescent="0.25">
      <c r="A448" s="2"/>
      <c r="B448" s="45"/>
      <c r="C448" s="8" t="s">
        <v>92</v>
      </c>
      <c r="D448" s="3">
        <v>1007.94</v>
      </c>
      <c r="E448" s="3">
        <v>1232.19</v>
      </c>
      <c r="F448" s="3">
        <v>1.38</v>
      </c>
      <c r="G448" s="3">
        <v>0.42</v>
      </c>
      <c r="H448" s="1">
        <v>4.24E-2</v>
      </c>
      <c r="I448" s="11">
        <f t="shared" si="103"/>
        <v>2241.9300000000003</v>
      </c>
      <c r="J448" s="3">
        <f t="shared" si="112"/>
        <v>1234.0324000000003</v>
      </c>
      <c r="K448" s="3">
        <f t="shared" si="112"/>
        <v>2243.7724000000003</v>
      </c>
      <c r="L448" s="3">
        <f t="shared" si="112"/>
        <v>3476.4248000000007</v>
      </c>
      <c r="M448" s="3">
        <f t="shared" si="112"/>
        <v>5719.7772000000004</v>
      </c>
      <c r="N448" s="3">
        <f t="shared" si="98"/>
        <v>7963.5496000000003</v>
      </c>
    </row>
    <row r="449" spans="1:14" x14ac:dyDescent="0.25">
      <c r="A449" s="2"/>
      <c r="B449" s="45"/>
      <c r="C449" s="8" t="s">
        <v>95</v>
      </c>
      <c r="D449" s="3">
        <v>3520.82</v>
      </c>
      <c r="E449" s="3">
        <v>4304.16</v>
      </c>
      <c r="F449" s="3">
        <v>4.8</v>
      </c>
      <c r="G449" s="3">
        <v>1.47</v>
      </c>
      <c r="H449" s="1">
        <v>0.53410000000000002</v>
      </c>
      <c r="I449" s="11">
        <f t="shared" si="103"/>
        <v>7831.25</v>
      </c>
      <c r="J449" s="3">
        <f t="shared" si="112"/>
        <v>4310.9641000000001</v>
      </c>
      <c r="K449" s="3">
        <f t="shared" si="112"/>
        <v>7838.0541000000003</v>
      </c>
      <c r="L449" s="3">
        <f t="shared" si="112"/>
        <v>12144.218199999999</v>
      </c>
      <c r="M449" s="3">
        <f t="shared" si="112"/>
        <v>19980.802299999999</v>
      </c>
      <c r="N449" s="3">
        <f t="shared" si="98"/>
        <v>27818.856400000001</v>
      </c>
    </row>
    <row r="450" spans="1:14" ht="15.75" thickBot="1" x14ac:dyDescent="0.3">
      <c r="A450" s="2"/>
      <c r="B450" s="46"/>
      <c r="C450" s="17" t="s">
        <v>102</v>
      </c>
      <c r="D450" s="18">
        <v>1480.45</v>
      </c>
      <c r="E450" s="18">
        <v>1809.84</v>
      </c>
      <c r="F450" s="18">
        <v>2.02</v>
      </c>
      <c r="G450" s="18">
        <v>0.61</v>
      </c>
      <c r="H450" s="19">
        <v>0.14000000000000001</v>
      </c>
      <c r="I450" s="20">
        <f t="shared" si="103"/>
        <v>3292.92</v>
      </c>
      <c r="J450" s="3">
        <f t="shared" ref="J450:J481" si="113">SUM(E450:H450)</f>
        <v>1812.61</v>
      </c>
      <c r="K450" s="3">
        <f t="shared" ref="K450:K481" si="114">SUM(F450:I450)</f>
        <v>3295.69</v>
      </c>
      <c r="L450" s="3">
        <f>IF(K450=0,J450,0)</f>
        <v>0</v>
      </c>
      <c r="M450" s="3">
        <f>IF(L450&gt;70000,L450-70000,0)</f>
        <v>0</v>
      </c>
      <c r="N450" s="3">
        <f t="shared" ref="N450:N486" si="115">K450+M450</f>
        <v>3295.69</v>
      </c>
    </row>
    <row r="451" spans="1:14" ht="18.600000000000001" customHeight="1" x14ac:dyDescent="0.25">
      <c r="A451" s="2"/>
      <c r="B451" s="44">
        <v>42</v>
      </c>
      <c r="C451" s="8" t="s">
        <v>260</v>
      </c>
      <c r="D451" s="3">
        <v>38390.050000000003</v>
      </c>
      <c r="E451" s="3">
        <v>145827.99</v>
      </c>
      <c r="F451" s="3">
        <v>52.34</v>
      </c>
      <c r="G451" s="3">
        <v>15.97</v>
      </c>
      <c r="H451" s="1">
        <v>0.37990000000000002</v>
      </c>
      <c r="I451" s="11">
        <f t="shared" si="103"/>
        <v>184286.34999999998</v>
      </c>
      <c r="J451" s="3">
        <f t="shared" si="113"/>
        <v>145896.67989999999</v>
      </c>
      <c r="K451" s="3">
        <f t="shared" si="114"/>
        <v>184355.03989999997</v>
      </c>
      <c r="L451" s="3">
        <f t="shared" ref="L451:M458" si="116">SUM(G451:J451)</f>
        <v>330199.3798</v>
      </c>
      <c r="M451" s="3">
        <f t="shared" si="116"/>
        <v>514538.44969999994</v>
      </c>
      <c r="N451" s="3">
        <f t="shared" si="115"/>
        <v>698893.48959999997</v>
      </c>
    </row>
    <row r="452" spans="1:14" x14ac:dyDescent="0.25">
      <c r="A452" s="2"/>
      <c r="B452" s="45"/>
      <c r="C452" s="8" t="s">
        <v>262</v>
      </c>
      <c r="D452" s="3">
        <v>7448.73</v>
      </c>
      <c r="E452" s="3">
        <v>28294.639999999999</v>
      </c>
      <c r="F452" s="3">
        <v>10.15</v>
      </c>
      <c r="G452" s="3">
        <v>3.1</v>
      </c>
      <c r="H452" s="1">
        <v>0.48209999999999997</v>
      </c>
      <c r="I452" s="11">
        <f t="shared" si="103"/>
        <v>35756.619999999995</v>
      </c>
      <c r="J452" s="3">
        <f t="shared" si="113"/>
        <v>28308.372100000001</v>
      </c>
      <c r="K452" s="3">
        <f t="shared" si="114"/>
        <v>35770.352099999996</v>
      </c>
      <c r="L452" s="3">
        <f t="shared" si="116"/>
        <v>64068.574199999995</v>
      </c>
      <c r="M452" s="3">
        <f t="shared" si="116"/>
        <v>99835.826299999986</v>
      </c>
      <c r="N452" s="3">
        <f t="shared" si="115"/>
        <v>135606.17839999998</v>
      </c>
    </row>
    <row r="453" spans="1:14" x14ac:dyDescent="0.25">
      <c r="A453" s="2"/>
      <c r="B453" s="45"/>
      <c r="C453" s="8" t="s">
        <v>193</v>
      </c>
      <c r="D453" s="3">
        <v>1189.04</v>
      </c>
      <c r="E453" s="3">
        <v>5767.74</v>
      </c>
      <c r="F453" s="3">
        <v>1.62</v>
      </c>
      <c r="G453" s="3">
        <v>0.5</v>
      </c>
      <c r="H453" s="1">
        <v>0.62919999999999998</v>
      </c>
      <c r="I453" s="11">
        <f t="shared" si="103"/>
        <v>6958.9</v>
      </c>
      <c r="J453" s="3">
        <f t="shared" si="113"/>
        <v>5770.4892</v>
      </c>
      <c r="K453" s="3">
        <f t="shared" si="114"/>
        <v>6961.6491999999998</v>
      </c>
      <c r="L453" s="3">
        <f t="shared" si="116"/>
        <v>12730.518400000001</v>
      </c>
      <c r="M453" s="3">
        <f t="shared" si="116"/>
        <v>19691.667600000001</v>
      </c>
      <c r="N453" s="3">
        <f t="shared" si="115"/>
        <v>26653.316800000001</v>
      </c>
    </row>
    <row r="454" spans="1:14" x14ac:dyDescent="0.25">
      <c r="A454" s="2"/>
      <c r="B454" s="45"/>
      <c r="C454" s="8" t="s">
        <v>261</v>
      </c>
      <c r="D454" s="3">
        <v>16869.32</v>
      </c>
      <c r="E454" s="3">
        <v>64079.6</v>
      </c>
      <c r="F454" s="3">
        <v>22.99</v>
      </c>
      <c r="G454" s="3">
        <v>7.02</v>
      </c>
      <c r="H454" s="1">
        <v>0.51259999999999994</v>
      </c>
      <c r="I454" s="11">
        <f t="shared" si="103"/>
        <v>80978.930000000008</v>
      </c>
      <c r="J454" s="3">
        <f t="shared" si="113"/>
        <v>64110.122599999995</v>
      </c>
      <c r="K454" s="3">
        <f t="shared" si="114"/>
        <v>81009.452600000004</v>
      </c>
      <c r="L454" s="3">
        <f t="shared" si="116"/>
        <v>145096.5852</v>
      </c>
      <c r="M454" s="3">
        <f t="shared" si="116"/>
        <v>226099.01780000003</v>
      </c>
      <c r="N454" s="3">
        <f t="shared" si="115"/>
        <v>307108.47040000005</v>
      </c>
    </row>
    <row r="455" spans="1:14" x14ac:dyDescent="0.25">
      <c r="A455" s="2"/>
      <c r="B455" s="45"/>
      <c r="C455" s="8" t="s">
        <v>263</v>
      </c>
      <c r="D455" s="3">
        <v>9906.64</v>
      </c>
      <c r="E455" s="3">
        <v>37631.24</v>
      </c>
      <c r="F455" s="3">
        <v>13.51</v>
      </c>
      <c r="G455" s="3">
        <v>4.12</v>
      </c>
      <c r="H455" s="1">
        <v>0.37040000000000001</v>
      </c>
      <c r="I455" s="11">
        <f t="shared" si="103"/>
        <v>47555.51</v>
      </c>
      <c r="J455" s="3">
        <f t="shared" si="113"/>
        <v>37649.240400000002</v>
      </c>
      <c r="K455" s="3">
        <f t="shared" si="114"/>
        <v>47573.510399999999</v>
      </c>
      <c r="L455" s="3">
        <f t="shared" si="116"/>
        <v>85209.2408</v>
      </c>
      <c r="M455" s="3">
        <f t="shared" si="116"/>
        <v>132778.6312</v>
      </c>
      <c r="N455" s="3">
        <f t="shared" si="115"/>
        <v>180352.1416</v>
      </c>
    </row>
    <row r="456" spans="1:14" x14ac:dyDescent="0.25">
      <c r="A456" s="2"/>
      <c r="B456" s="45"/>
      <c r="C456" s="8" t="s">
        <v>264</v>
      </c>
      <c r="D456" s="3">
        <v>5260.29</v>
      </c>
      <c r="E456" s="3">
        <v>19981.66</v>
      </c>
      <c r="F456" s="3">
        <v>7.17</v>
      </c>
      <c r="G456" s="3">
        <v>2.19</v>
      </c>
      <c r="H456" s="1">
        <v>0.36820000000000003</v>
      </c>
      <c r="I456" s="11">
        <f t="shared" si="103"/>
        <v>25251.309999999998</v>
      </c>
      <c r="J456" s="3">
        <f t="shared" si="113"/>
        <v>19991.388199999998</v>
      </c>
      <c r="K456" s="3">
        <f t="shared" si="114"/>
        <v>25261.038199999999</v>
      </c>
      <c r="L456" s="3">
        <f t="shared" si="116"/>
        <v>45245.256399999998</v>
      </c>
      <c r="M456" s="3">
        <f t="shared" si="116"/>
        <v>70504.104599999991</v>
      </c>
      <c r="N456" s="3">
        <f t="shared" si="115"/>
        <v>95765.142799999987</v>
      </c>
    </row>
    <row r="457" spans="1:14" x14ac:dyDescent="0.25">
      <c r="A457" s="2"/>
      <c r="B457" s="45"/>
      <c r="C457" s="8" t="s">
        <v>266</v>
      </c>
      <c r="D457" s="3">
        <v>6368.19</v>
      </c>
      <c r="E457" s="3">
        <v>24190.18</v>
      </c>
      <c r="F457" s="3">
        <v>8.69</v>
      </c>
      <c r="G457" s="3">
        <v>2.65</v>
      </c>
      <c r="H457" s="1">
        <v>0.5363</v>
      </c>
      <c r="I457" s="11">
        <f t="shared" si="103"/>
        <v>30569.71</v>
      </c>
      <c r="J457" s="3">
        <f t="shared" si="113"/>
        <v>24202.0563</v>
      </c>
      <c r="K457" s="3">
        <f t="shared" si="114"/>
        <v>30581.586299999999</v>
      </c>
      <c r="L457" s="3">
        <f t="shared" si="116"/>
        <v>54774.952600000004</v>
      </c>
      <c r="M457" s="3">
        <f t="shared" si="116"/>
        <v>85353.888899999991</v>
      </c>
      <c r="N457" s="3">
        <f t="shared" si="115"/>
        <v>115935.47519999999</v>
      </c>
    </row>
    <row r="458" spans="1:14" x14ac:dyDescent="0.25">
      <c r="A458" s="2"/>
      <c r="B458" s="45"/>
      <c r="C458" s="8" t="s">
        <v>265</v>
      </c>
      <c r="D458" s="3">
        <v>5718.68</v>
      </c>
      <c r="E458" s="3">
        <v>21722.9</v>
      </c>
      <c r="F458" s="3">
        <v>7.8</v>
      </c>
      <c r="G458" s="3">
        <v>2.38</v>
      </c>
      <c r="H458" s="1">
        <v>0.52290000000000003</v>
      </c>
      <c r="I458" s="11">
        <f t="shared" si="103"/>
        <v>27451.760000000002</v>
      </c>
      <c r="J458" s="3">
        <f t="shared" si="113"/>
        <v>21733.602900000002</v>
      </c>
      <c r="K458" s="3">
        <f t="shared" si="114"/>
        <v>27462.462900000002</v>
      </c>
      <c r="L458" s="3">
        <f t="shared" si="116"/>
        <v>49188.265800000008</v>
      </c>
      <c r="M458" s="3">
        <f t="shared" si="116"/>
        <v>76648.348700000002</v>
      </c>
      <c r="N458" s="3">
        <f t="shared" si="115"/>
        <v>104110.8116</v>
      </c>
    </row>
    <row r="459" spans="1:14" ht="15.75" thickBot="1" x14ac:dyDescent="0.3">
      <c r="A459" s="2"/>
      <c r="B459" s="46"/>
      <c r="C459" s="17" t="s">
        <v>195</v>
      </c>
      <c r="D459" s="18">
        <v>9620.4</v>
      </c>
      <c r="E459" s="18">
        <v>46666.1</v>
      </c>
      <c r="F459" s="18">
        <v>13.11</v>
      </c>
      <c r="G459" s="18">
        <v>4</v>
      </c>
      <c r="H459" s="19">
        <v>0.53900000000000003</v>
      </c>
      <c r="I459" s="20">
        <f t="shared" si="103"/>
        <v>56303.61</v>
      </c>
      <c r="J459" s="3">
        <f t="shared" si="113"/>
        <v>46683.748999999996</v>
      </c>
      <c r="K459" s="3">
        <f t="shared" si="114"/>
        <v>56321.258999999998</v>
      </c>
      <c r="L459" s="3">
        <f>IF(K459=0,J459,0)</f>
        <v>0</v>
      </c>
      <c r="M459" s="3">
        <f>IF(L459&gt;70000,L459-70000,0)</f>
        <v>0</v>
      </c>
      <c r="N459" s="3">
        <f t="shared" si="115"/>
        <v>56321.258999999998</v>
      </c>
    </row>
    <row r="460" spans="1:14" ht="18.95" thickBot="1" x14ac:dyDescent="0.5">
      <c r="A460" s="2"/>
      <c r="B460" s="35">
        <v>43</v>
      </c>
      <c r="C460" s="13" t="s">
        <v>89</v>
      </c>
      <c r="D460" s="14">
        <v>12048.45</v>
      </c>
      <c r="E460" s="14">
        <v>14729.12</v>
      </c>
      <c r="F460" s="14">
        <v>16.43</v>
      </c>
      <c r="G460" s="14">
        <v>5.01</v>
      </c>
      <c r="H460" s="15">
        <v>0.40450000000000003</v>
      </c>
      <c r="I460" s="24">
        <f t="shared" si="103"/>
        <v>26799.01</v>
      </c>
      <c r="J460" s="3">
        <f t="shared" si="113"/>
        <v>14750.964500000002</v>
      </c>
      <c r="K460" s="3">
        <f t="shared" si="114"/>
        <v>26820.854499999998</v>
      </c>
      <c r="L460" s="3">
        <f>IF(K460=0,J460,0)</f>
        <v>0</v>
      </c>
      <c r="M460" s="3">
        <f>IF(L460&gt;70000,L460-70000,0)</f>
        <v>0</v>
      </c>
      <c r="N460" s="3">
        <f t="shared" si="115"/>
        <v>26820.854499999998</v>
      </c>
    </row>
    <row r="461" spans="1:14" ht="18.600000000000001" customHeight="1" x14ac:dyDescent="0.25">
      <c r="A461" s="2"/>
      <c r="B461" s="47">
        <v>44</v>
      </c>
      <c r="C461" s="8" t="s">
        <v>207</v>
      </c>
      <c r="D461" s="3">
        <v>9567.75</v>
      </c>
      <c r="E461" s="3">
        <v>49112.34</v>
      </c>
      <c r="F461" s="3">
        <v>13.04</v>
      </c>
      <c r="G461" s="3">
        <v>3.98</v>
      </c>
      <c r="H461" s="1">
        <v>0.41660000000000003</v>
      </c>
      <c r="I461" s="11">
        <f t="shared" si="103"/>
        <v>58697.11</v>
      </c>
      <c r="J461" s="3">
        <f t="shared" si="113"/>
        <v>49129.776599999997</v>
      </c>
      <c r="K461" s="3">
        <f t="shared" si="114"/>
        <v>58714.546600000001</v>
      </c>
      <c r="L461" s="3">
        <f t="shared" ref="L461:M465" si="117">SUM(G461:J461)</f>
        <v>107831.28320000001</v>
      </c>
      <c r="M461" s="3">
        <f t="shared" si="117"/>
        <v>166541.8498</v>
      </c>
      <c r="N461" s="3">
        <f t="shared" si="115"/>
        <v>225256.3964</v>
      </c>
    </row>
    <row r="462" spans="1:14" x14ac:dyDescent="0.25">
      <c r="A462" s="2"/>
      <c r="B462" s="48"/>
      <c r="C462" s="8" t="s">
        <v>204</v>
      </c>
      <c r="D462" s="3">
        <v>9296.2199999999993</v>
      </c>
      <c r="E462" s="3">
        <v>47718.53</v>
      </c>
      <c r="F462" s="3">
        <v>12.67</v>
      </c>
      <c r="G462" s="3">
        <v>3.87</v>
      </c>
      <c r="H462" s="1">
        <v>0.4118</v>
      </c>
      <c r="I462" s="11">
        <f t="shared" si="103"/>
        <v>57031.29</v>
      </c>
      <c r="J462" s="3">
        <f t="shared" si="113"/>
        <v>47735.481800000001</v>
      </c>
      <c r="K462" s="3">
        <f t="shared" si="114"/>
        <v>57048.241800000003</v>
      </c>
      <c r="L462" s="3">
        <f t="shared" si="117"/>
        <v>104771.0536</v>
      </c>
      <c r="M462" s="3">
        <f t="shared" si="117"/>
        <v>161815.42540000001</v>
      </c>
      <c r="N462" s="3">
        <f t="shared" si="115"/>
        <v>218863.66720000003</v>
      </c>
    </row>
    <row r="463" spans="1:14" x14ac:dyDescent="0.25">
      <c r="A463" s="2"/>
      <c r="B463" s="48"/>
      <c r="C463" s="8" t="s">
        <v>205</v>
      </c>
      <c r="D463" s="3">
        <v>3946.1</v>
      </c>
      <c r="E463" s="3">
        <v>20255.77</v>
      </c>
      <c r="F463" s="3">
        <v>5.38</v>
      </c>
      <c r="G463" s="3">
        <v>1.64</v>
      </c>
      <c r="H463" s="1">
        <v>0.3105</v>
      </c>
      <c r="I463" s="11">
        <f t="shared" si="103"/>
        <v>24208.89</v>
      </c>
      <c r="J463" s="3">
        <f t="shared" si="113"/>
        <v>20263.1005</v>
      </c>
      <c r="K463" s="3">
        <f t="shared" si="114"/>
        <v>24216.220499999999</v>
      </c>
      <c r="L463" s="3">
        <f t="shared" si="117"/>
        <v>44473.940999999999</v>
      </c>
      <c r="M463" s="3">
        <f t="shared" si="117"/>
        <v>68688.521500000003</v>
      </c>
      <c r="N463" s="3">
        <f t="shared" si="115"/>
        <v>92904.741999999998</v>
      </c>
    </row>
    <row r="464" spans="1:14" x14ac:dyDescent="0.25">
      <c r="A464" s="2"/>
      <c r="B464" s="48"/>
      <c r="C464" s="8" t="s">
        <v>209</v>
      </c>
      <c r="D464" s="3">
        <v>5381.04</v>
      </c>
      <c r="E464" s="3">
        <v>27621.48</v>
      </c>
      <c r="F464" s="3">
        <v>7.34</v>
      </c>
      <c r="G464" s="3">
        <v>2.2400000000000002</v>
      </c>
      <c r="H464" s="1">
        <v>0.49430000000000002</v>
      </c>
      <c r="I464" s="11">
        <f t="shared" si="103"/>
        <v>33012.099999999991</v>
      </c>
      <c r="J464" s="3">
        <f t="shared" si="113"/>
        <v>27631.5543</v>
      </c>
      <c r="K464" s="3">
        <f t="shared" si="114"/>
        <v>33022.174299999991</v>
      </c>
      <c r="L464" s="3">
        <f t="shared" si="117"/>
        <v>60646.388599999991</v>
      </c>
      <c r="M464" s="3">
        <f t="shared" si="117"/>
        <v>93666.32289999997</v>
      </c>
      <c r="N464" s="3">
        <f t="shared" si="115"/>
        <v>126688.49719999995</v>
      </c>
    </row>
    <row r="465" spans="1:14" x14ac:dyDescent="0.25">
      <c r="A465" s="2"/>
      <c r="B465" s="48"/>
      <c r="C465" s="8" t="s">
        <v>206</v>
      </c>
      <c r="D465" s="3">
        <v>7417.02</v>
      </c>
      <c r="E465" s="3">
        <v>38072.410000000003</v>
      </c>
      <c r="F465" s="3">
        <v>10.11</v>
      </c>
      <c r="G465" s="3">
        <v>3.09</v>
      </c>
      <c r="H465" s="1">
        <v>0.50280000000000002</v>
      </c>
      <c r="I465" s="11">
        <f t="shared" ref="I465:I486" si="118">SUM(D465:G465)</f>
        <v>45502.630000000005</v>
      </c>
      <c r="J465" s="3">
        <f t="shared" si="113"/>
        <v>38086.112800000003</v>
      </c>
      <c r="K465" s="3">
        <f t="shared" si="114"/>
        <v>45516.332800000004</v>
      </c>
      <c r="L465" s="3">
        <f t="shared" si="117"/>
        <v>83592.335600000006</v>
      </c>
      <c r="M465" s="3">
        <f t="shared" si="117"/>
        <v>129105.57840000001</v>
      </c>
      <c r="N465" s="3">
        <f t="shared" si="115"/>
        <v>174621.91120000003</v>
      </c>
    </row>
    <row r="466" spans="1:14" ht="15.75" thickBot="1" x14ac:dyDescent="0.3">
      <c r="A466" s="2"/>
      <c r="B466" s="49"/>
      <c r="C466" s="17" t="s">
        <v>212</v>
      </c>
      <c r="D466" s="18">
        <v>4810.54</v>
      </c>
      <c r="E466" s="18">
        <v>24693.03</v>
      </c>
      <c r="F466" s="18">
        <v>6.55</v>
      </c>
      <c r="G466" s="18">
        <v>2</v>
      </c>
      <c r="H466" s="19">
        <v>0.22550000000000001</v>
      </c>
      <c r="I466" s="20">
        <f t="shared" si="118"/>
        <v>29512.12</v>
      </c>
      <c r="J466" s="3">
        <f t="shared" si="113"/>
        <v>24701.805499999999</v>
      </c>
      <c r="K466" s="3">
        <f t="shared" si="114"/>
        <v>29520.895499999999</v>
      </c>
      <c r="L466" s="3">
        <f>IF(K466=0,J466,0)</f>
        <v>0</v>
      </c>
      <c r="M466" s="3">
        <f>IF(L466&gt;70000,L466-70000,0)</f>
        <v>0</v>
      </c>
      <c r="N466" s="3">
        <f t="shared" si="115"/>
        <v>29520.895499999999</v>
      </c>
    </row>
    <row r="467" spans="1:14" ht="18.600000000000001" customHeight="1" x14ac:dyDescent="0.25">
      <c r="A467" s="2"/>
      <c r="B467" s="47">
        <v>45</v>
      </c>
      <c r="C467" s="8" t="s">
        <v>103</v>
      </c>
      <c r="D467" s="3">
        <v>4328.9799999999996</v>
      </c>
      <c r="E467" s="3">
        <v>5292.14</v>
      </c>
      <c r="F467" s="3">
        <v>5.9</v>
      </c>
      <c r="G467" s="3">
        <v>1.8</v>
      </c>
      <c r="H467" s="1">
        <v>0.1053</v>
      </c>
      <c r="I467" s="11">
        <f t="shared" si="118"/>
        <v>9628.8199999999979</v>
      </c>
      <c r="J467" s="3">
        <f t="shared" si="113"/>
        <v>5299.9453000000003</v>
      </c>
      <c r="K467" s="3">
        <f t="shared" si="114"/>
        <v>9636.6252999999979</v>
      </c>
      <c r="L467" s="3">
        <f t="shared" ref="L467:M470" si="119">SUM(G467:J467)</f>
        <v>14930.670599999998</v>
      </c>
      <c r="M467" s="3">
        <f t="shared" si="119"/>
        <v>24565.495899999994</v>
      </c>
      <c r="N467" s="3">
        <f t="shared" si="115"/>
        <v>34202.121199999994</v>
      </c>
    </row>
    <row r="468" spans="1:14" x14ac:dyDescent="0.25">
      <c r="A468" s="2"/>
      <c r="B468" s="48"/>
      <c r="C468" s="8" t="s">
        <v>105</v>
      </c>
      <c r="D468" s="3">
        <v>6134.55</v>
      </c>
      <c r="E468" s="3">
        <v>7499.44</v>
      </c>
      <c r="F468" s="3">
        <v>8.36</v>
      </c>
      <c r="G468" s="3">
        <v>2.5499999999999998</v>
      </c>
      <c r="H468" s="1">
        <v>0.1489</v>
      </c>
      <c r="I468" s="11">
        <f t="shared" si="118"/>
        <v>13644.9</v>
      </c>
      <c r="J468" s="3">
        <f t="shared" si="113"/>
        <v>7510.4988999999996</v>
      </c>
      <c r="K468" s="3">
        <f t="shared" si="114"/>
        <v>13655.9589</v>
      </c>
      <c r="L468" s="3">
        <f t="shared" si="119"/>
        <v>21158.0978</v>
      </c>
      <c r="M468" s="3">
        <f t="shared" si="119"/>
        <v>34811.506699999998</v>
      </c>
      <c r="N468" s="3">
        <f t="shared" si="115"/>
        <v>48467.465599999996</v>
      </c>
    </row>
    <row r="469" spans="1:14" x14ac:dyDescent="0.25">
      <c r="A469" s="2"/>
      <c r="B469" s="48"/>
      <c r="C469" s="8" t="s">
        <v>107</v>
      </c>
      <c r="D469" s="3">
        <v>4725.8100000000004</v>
      </c>
      <c r="E469" s="3">
        <v>5777.25</v>
      </c>
      <c r="F469" s="3">
        <v>6.46</v>
      </c>
      <c r="G469" s="3">
        <v>1.97</v>
      </c>
      <c r="H469" s="1">
        <v>0.17810000000000001</v>
      </c>
      <c r="I469" s="11">
        <f t="shared" si="118"/>
        <v>10511.49</v>
      </c>
      <c r="J469" s="3">
        <f t="shared" si="113"/>
        <v>5785.8581000000004</v>
      </c>
      <c r="K469" s="3">
        <f t="shared" si="114"/>
        <v>10520.098099999999</v>
      </c>
      <c r="L469" s="3">
        <f t="shared" si="119"/>
        <v>16299.496200000001</v>
      </c>
      <c r="M469" s="3">
        <f t="shared" si="119"/>
        <v>26817.624299999999</v>
      </c>
      <c r="N469" s="3">
        <f t="shared" si="115"/>
        <v>37337.722399999999</v>
      </c>
    </row>
    <row r="470" spans="1:14" x14ac:dyDescent="0.25">
      <c r="A470" s="2"/>
      <c r="B470" s="48"/>
      <c r="C470" s="8" t="s">
        <v>99</v>
      </c>
      <c r="D470" s="3">
        <v>733.23</v>
      </c>
      <c r="E470" s="3">
        <v>896.36</v>
      </c>
      <c r="F470" s="3">
        <v>1</v>
      </c>
      <c r="G470" s="3">
        <v>0.31</v>
      </c>
      <c r="H470" s="1">
        <v>0.18290000000000001</v>
      </c>
      <c r="I470" s="11">
        <f t="shared" si="118"/>
        <v>1630.9</v>
      </c>
      <c r="J470" s="3">
        <f t="shared" si="113"/>
        <v>897.85289999999998</v>
      </c>
      <c r="K470" s="3">
        <f t="shared" si="114"/>
        <v>1632.3929000000001</v>
      </c>
      <c r="L470" s="3">
        <f t="shared" si="119"/>
        <v>2529.2458000000001</v>
      </c>
      <c r="M470" s="3">
        <f t="shared" si="119"/>
        <v>4161.3287</v>
      </c>
      <c r="N470" s="3">
        <f t="shared" si="115"/>
        <v>5793.7215999999999</v>
      </c>
    </row>
    <row r="471" spans="1:14" ht="15.75" thickBot="1" x14ac:dyDescent="0.3">
      <c r="A471" s="2"/>
      <c r="B471" s="49"/>
      <c r="C471" s="17" t="s">
        <v>102</v>
      </c>
      <c r="D471" s="18">
        <v>1480.45</v>
      </c>
      <c r="E471" s="18">
        <v>1809.84</v>
      </c>
      <c r="F471" s="18">
        <v>2.02</v>
      </c>
      <c r="G471" s="18">
        <v>0.61</v>
      </c>
      <c r="H471" s="19">
        <v>0.14000000000000001</v>
      </c>
      <c r="I471" s="20">
        <f t="shared" si="118"/>
        <v>3292.92</v>
      </c>
      <c r="J471" s="3">
        <f t="shared" si="113"/>
        <v>1812.61</v>
      </c>
      <c r="K471" s="3">
        <f t="shared" si="114"/>
        <v>3295.69</v>
      </c>
      <c r="L471" s="3">
        <f>IF(K471=0,J471,0)</f>
        <v>0</v>
      </c>
      <c r="M471" s="3">
        <f>IF(L471&gt;70000,L471-70000,0)</f>
        <v>0</v>
      </c>
      <c r="N471" s="3">
        <f t="shared" si="115"/>
        <v>3295.69</v>
      </c>
    </row>
    <row r="472" spans="1:14" ht="18.600000000000001" customHeight="1" x14ac:dyDescent="0.25">
      <c r="A472" s="2"/>
      <c r="B472" s="47">
        <v>46</v>
      </c>
      <c r="C472" s="8" t="s">
        <v>105</v>
      </c>
      <c r="D472" s="3">
        <v>6134.55</v>
      </c>
      <c r="E472" s="3">
        <v>7499.44</v>
      </c>
      <c r="F472" s="3">
        <v>8.36</v>
      </c>
      <c r="G472" s="3">
        <v>2.5499999999999998</v>
      </c>
      <c r="H472" s="1">
        <v>0.1489</v>
      </c>
      <c r="I472" s="11">
        <f t="shared" si="118"/>
        <v>13644.9</v>
      </c>
      <c r="J472" s="3">
        <f t="shared" si="113"/>
        <v>7510.4988999999996</v>
      </c>
      <c r="K472" s="3">
        <f t="shared" si="114"/>
        <v>13655.9589</v>
      </c>
      <c r="L472" s="3">
        <f>SUM(G472:J472)</f>
        <v>21158.0978</v>
      </c>
      <c r="M472" s="3">
        <f>SUM(H472:K472)</f>
        <v>34811.506699999998</v>
      </c>
      <c r="N472" s="3">
        <f t="shared" si="115"/>
        <v>48467.465599999996</v>
      </c>
    </row>
    <row r="473" spans="1:14" x14ac:dyDescent="0.25">
      <c r="A473" s="2"/>
      <c r="B473" s="48"/>
      <c r="C473" s="8" t="s">
        <v>107</v>
      </c>
      <c r="D473" s="3">
        <v>4725.8100000000004</v>
      </c>
      <c r="E473" s="3">
        <v>5777.25</v>
      </c>
      <c r="F473" s="3">
        <v>6.46</v>
      </c>
      <c r="G473" s="3">
        <v>1.97</v>
      </c>
      <c r="H473" s="1">
        <v>0.17810000000000001</v>
      </c>
      <c r="I473" s="11">
        <f t="shared" si="118"/>
        <v>10511.49</v>
      </c>
      <c r="J473" s="3">
        <f t="shared" si="113"/>
        <v>5785.8581000000004</v>
      </c>
      <c r="K473" s="3">
        <f t="shared" si="114"/>
        <v>10520.098099999999</v>
      </c>
      <c r="L473" s="3">
        <f>SUM(G473:J473)</f>
        <v>16299.496200000001</v>
      </c>
      <c r="M473" s="3">
        <f>SUM(H473:K473)</f>
        <v>26817.624299999999</v>
      </c>
      <c r="N473" s="3">
        <f t="shared" si="115"/>
        <v>37337.722399999999</v>
      </c>
    </row>
    <row r="474" spans="1:14" x14ac:dyDescent="0.25">
      <c r="A474" s="2"/>
      <c r="B474" s="48"/>
      <c r="C474" s="8" t="s">
        <v>89</v>
      </c>
      <c r="D474" s="3">
        <v>12048.45</v>
      </c>
      <c r="E474" s="3">
        <v>14729.12</v>
      </c>
      <c r="F474" s="3">
        <v>16.43</v>
      </c>
      <c r="G474" s="3">
        <v>5.01</v>
      </c>
      <c r="H474" s="1">
        <v>0.40450000000000003</v>
      </c>
      <c r="I474" s="11">
        <f t="shared" si="118"/>
        <v>26799.01</v>
      </c>
      <c r="J474" s="3">
        <f t="shared" si="113"/>
        <v>14750.964500000002</v>
      </c>
      <c r="K474" s="3">
        <f t="shared" si="114"/>
        <v>26820.854499999998</v>
      </c>
      <c r="L474" s="3">
        <f>IF(K474=0,J474,0)</f>
        <v>0</v>
      </c>
      <c r="M474" s="3">
        <f>IF(L474&gt;70000,L474-70000,0)</f>
        <v>0</v>
      </c>
      <c r="N474" s="3">
        <f t="shared" si="115"/>
        <v>26820.854499999998</v>
      </c>
    </row>
    <row r="475" spans="1:14" ht="15.75" thickBot="1" x14ac:dyDescent="0.3">
      <c r="A475" s="2"/>
      <c r="B475" s="49"/>
      <c r="C475" s="17" t="s">
        <v>104</v>
      </c>
      <c r="D475" s="18">
        <v>2098.54</v>
      </c>
      <c r="E475" s="18">
        <v>2565.4499999999998</v>
      </c>
      <c r="F475" s="18">
        <v>2.86</v>
      </c>
      <c r="G475" s="18">
        <v>0.87</v>
      </c>
      <c r="H475" s="19">
        <v>0.27889999999999998</v>
      </c>
      <c r="I475" s="20">
        <f t="shared" si="118"/>
        <v>4667.7199999999993</v>
      </c>
      <c r="J475" s="3">
        <f t="shared" si="113"/>
        <v>2569.4588999999996</v>
      </c>
      <c r="K475" s="3">
        <f t="shared" si="114"/>
        <v>4671.7288999999992</v>
      </c>
      <c r="L475" s="3">
        <f>IF(K475=0,J475,0)</f>
        <v>0</v>
      </c>
      <c r="M475" s="3">
        <f>IF(L475&gt;70000,L475-70000,0)</f>
        <v>0</v>
      </c>
      <c r="N475" s="3">
        <f t="shared" si="115"/>
        <v>4671.7288999999992</v>
      </c>
    </row>
    <row r="476" spans="1:14" ht="18.600000000000001" customHeight="1" x14ac:dyDescent="0.25">
      <c r="A476" s="2"/>
      <c r="B476" s="44">
        <v>47</v>
      </c>
      <c r="C476" s="8" t="s">
        <v>100</v>
      </c>
      <c r="D476" s="3">
        <v>3563.88</v>
      </c>
      <c r="E476" s="3">
        <v>4356.8100000000004</v>
      </c>
      <c r="F476" s="3">
        <v>4.8499999999999996</v>
      </c>
      <c r="G476" s="3">
        <v>1.49</v>
      </c>
      <c r="H476" s="1">
        <v>0.56200000000000006</v>
      </c>
      <c r="I476" s="11">
        <f t="shared" si="118"/>
        <v>7927.0300000000007</v>
      </c>
      <c r="J476" s="3">
        <f t="shared" si="113"/>
        <v>4363.7120000000004</v>
      </c>
      <c r="K476" s="3">
        <f t="shared" si="114"/>
        <v>7933.9320000000007</v>
      </c>
      <c r="L476" s="3">
        <f t="shared" ref="L476:M479" si="120">SUM(G476:J476)</f>
        <v>12292.794000000002</v>
      </c>
      <c r="M476" s="3">
        <f t="shared" si="120"/>
        <v>20225.236000000001</v>
      </c>
      <c r="N476" s="3">
        <f t="shared" si="115"/>
        <v>28159.168000000001</v>
      </c>
    </row>
    <row r="477" spans="1:14" x14ac:dyDescent="0.25">
      <c r="A477" s="2"/>
      <c r="B477" s="45"/>
      <c r="C477" s="8" t="s">
        <v>91</v>
      </c>
      <c r="D477" s="3">
        <v>907.88</v>
      </c>
      <c r="E477" s="3">
        <v>1109.8699999999999</v>
      </c>
      <c r="F477" s="3">
        <v>1.24</v>
      </c>
      <c r="G477" s="3">
        <v>0.38</v>
      </c>
      <c r="H477" s="1">
        <v>0.33289999999999997</v>
      </c>
      <c r="I477" s="11">
        <f t="shared" si="118"/>
        <v>2019.3700000000001</v>
      </c>
      <c r="J477" s="3">
        <f t="shared" si="113"/>
        <v>1111.8229000000001</v>
      </c>
      <c r="K477" s="3">
        <f t="shared" si="114"/>
        <v>2021.3229000000001</v>
      </c>
      <c r="L477" s="3">
        <f t="shared" si="120"/>
        <v>3131.9058000000005</v>
      </c>
      <c r="M477" s="3">
        <f t="shared" si="120"/>
        <v>5152.8487000000005</v>
      </c>
      <c r="N477" s="3">
        <f t="shared" si="115"/>
        <v>7174.1716000000006</v>
      </c>
    </row>
    <row r="478" spans="1:14" x14ac:dyDescent="0.25">
      <c r="A478" s="2"/>
      <c r="B478" s="45"/>
      <c r="C478" s="8" t="s">
        <v>90</v>
      </c>
      <c r="D478" s="3">
        <v>5067.8999999999996</v>
      </c>
      <c r="E478" s="3">
        <v>6195.46</v>
      </c>
      <c r="F478" s="3">
        <v>6.91</v>
      </c>
      <c r="G478" s="3">
        <v>2.11</v>
      </c>
      <c r="H478" s="1">
        <v>0.57469999999999999</v>
      </c>
      <c r="I478" s="11">
        <f t="shared" si="118"/>
        <v>11272.380000000001</v>
      </c>
      <c r="J478" s="3">
        <f t="shared" si="113"/>
        <v>6205.0546999999997</v>
      </c>
      <c r="K478" s="3">
        <f t="shared" si="114"/>
        <v>11281.974700000001</v>
      </c>
      <c r="L478" s="3">
        <f t="shared" si="120"/>
        <v>17480.1194</v>
      </c>
      <c r="M478" s="3">
        <f t="shared" si="120"/>
        <v>28759.984100000001</v>
      </c>
      <c r="N478" s="3">
        <f t="shared" si="115"/>
        <v>40041.9588</v>
      </c>
    </row>
    <row r="479" spans="1:14" x14ac:dyDescent="0.25">
      <c r="A479" s="2"/>
      <c r="B479" s="45"/>
      <c r="C479" s="8" t="s">
        <v>106</v>
      </c>
      <c r="D479" s="3">
        <v>6223.46</v>
      </c>
      <c r="E479" s="3">
        <v>7608.12</v>
      </c>
      <c r="F479" s="3">
        <v>8.48</v>
      </c>
      <c r="G479" s="3">
        <v>2.59</v>
      </c>
      <c r="H479" s="1">
        <v>0.54059999999999997</v>
      </c>
      <c r="I479" s="11">
        <f t="shared" si="118"/>
        <v>13842.65</v>
      </c>
      <c r="J479" s="3">
        <f t="shared" si="113"/>
        <v>7619.7305999999999</v>
      </c>
      <c r="K479" s="3">
        <f t="shared" si="114"/>
        <v>13854.2606</v>
      </c>
      <c r="L479" s="3">
        <f t="shared" si="120"/>
        <v>21465.511200000001</v>
      </c>
      <c r="M479" s="3">
        <f t="shared" si="120"/>
        <v>35317.181799999998</v>
      </c>
      <c r="N479" s="3">
        <f t="shared" si="115"/>
        <v>49171.4424</v>
      </c>
    </row>
    <row r="480" spans="1:14" ht="15.75" thickBot="1" x14ac:dyDescent="0.3">
      <c r="A480" s="2"/>
      <c r="B480" s="46"/>
      <c r="C480" s="17" t="s">
        <v>101</v>
      </c>
      <c r="D480" s="18">
        <v>1780.03</v>
      </c>
      <c r="E480" s="18">
        <v>2176.08</v>
      </c>
      <c r="F480" s="18">
        <v>2.42</v>
      </c>
      <c r="G480" s="18">
        <v>0.74</v>
      </c>
      <c r="H480" s="19">
        <v>0.15870000000000001</v>
      </c>
      <c r="I480" s="20">
        <f t="shared" si="118"/>
        <v>3959.2699999999995</v>
      </c>
      <c r="J480" s="3">
        <f t="shared" si="113"/>
        <v>2179.3986999999997</v>
      </c>
      <c r="K480" s="3">
        <f t="shared" si="114"/>
        <v>3962.5886999999993</v>
      </c>
      <c r="L480" s="3">
        <f>IF(K480=0,J480,0)</f>
        <v>0</v>
      </c>
      <c r="M480" s="3">
        <f>IF(L480&gt;70000,L480-70000,0)</f>
        <v>0</v>
      </c>
      <c r="N480" s="3">
        <f t="shared" si="115"/>
        <v>3962.5886999999993</v>
      </c>
    </row>
    <row r="481" spans="1:14" ht="18.600000000000001" customHeight="1" x14ac:dyDescent="0.25">
      <c r="A481" s="2"/>
      <c r="B481" s="44">
        <v>48</v>
      </c>
      <c r="C481" s="8" t="s">
        <v>97</v>
      </c>
      <c r="D481" s="3">
        <v>4420.8999999999996</v>
      </c>
      <c r="E481" s="3">
        <v>5404.51</v>
      </c>
      <c r="F481" s="3">
        <v>6.02</v>
      </c>
      <c r="G481" s="3">
        <v>1.84</v>
      </c>
      <c r="H481" s="1">
        <v>0.2009</v>
      </c>
      <c r="I481" s="11">
        <f t="shared" si="118"/>
        <v>9833.27</v>
      </c>
      <c r="J481" s="3">
        <f t="shared" si="113"/>
        <v>5412.5709000000006</v>
      </c>
      <c r="K481" s="3">
        <f t="shared" si="114"/>
        <v>9841.3309000000008</v>
      </c>
      <c r="L481" s="3">
        <f t="shared" ref="L481:M485" si="121">SUM(G481:J481)</f>
        <v>15247.881800000001</v>
      </c>
      <c r="M481" s="3">
        <f t="shared" si="121"/>
        <v>25087.3727</v>
      </c>
      <c r="N481" s="3">
        <f t="shared" si="115"/>
        <v>34928.703600000001</v>
      </c>
    </row>
    <row r="482" spans="1:14" ht="14.45" hidden="1" customHeight="1" x14ac:dyDescent="0.35">
      <c r="A482" s="2"/>
      <c r="B482" s="45"/>
      <c r="C482" s="8" t="s">
        <v>56</v>
      </c>
      <c r="D482" s="3">
        <v>0</v>
      </c>
      <c r="E482" s="3">
        <v>0</v>
      </c>
      <c r="F482" s="3">
        <v>0</v>
      </c>
      <c r="G482" s="3">
        <v>0</v>
      </c>
      <c r="H482" s="1">
        <v>0.72</v>
      </c>
      <c r="I482" s="11">
        <f t="shared" si="118"/>
        <v>0</v>
      </c>
      <c r="J482" s="3">
        <f>I482</f>
        <v>0</v>
      </c>
      <c r="K482" s="3">
        <f>IF(H482&lt;0.57,J482,0)</f>
        <v>0</v>
      </c>
      <c r="L482" s="3">
        <f t="shared" si="121"/>
        <v>0.72</v>
      </c>
      <c r="M482" s="3">
        <f t="shared" si="121"/>
        <v>0.72</v>
      </c>
      <c r="N482" s="3">
        <f t="shared" si="115"/>
        <v>0.72</v>
      </c>
    </row>
    <row r="483" spans="1:14" ht="15.75" thickBot="1" x14ac:dyDescent="0.3">
      <c r="A483" s="2"/>
      <c r="B483" s="46"/>
      <c r="C483" s="17" t="s">
        <v>105</v>
      </c>
      <c r="D483" s="18">
        <v>6134.55</v>
      </c>
      <c r="E483" s="18">
        <v>7499.44</v>
      </c>
      <c r="F483" s="18">
        <v>8.36</v>
      </c>
      <c r="G483" s="18">
        <v>2.5499999999999998</v>
      </c>
      <c r="H483" s="19">
        <v>0.1489</v>
      </c>
      <c r="I483" s="20">
        <f t="shared" si="118"/>
        <v>13644.9</v>
      </c>
      <c r="J483" s="3">
        <f t="shared" ref="J483:K486" si="122">SUM(E483:H483)</f>
        <v>7510.4988999999996</v>
      </c>
      <c r="K483" s="3">
        <f t="shared" si="122"/>
        <v>13655.9589</v>
      </c>
      <c r="L483" s="3">
        <f t="shared" si="121"/>
        <v>21158.0978</v>
      </c>
      <c r="M483" s="3">
        <f t="shared" si="121"/>
        <v>34811.506699999998</v>
      </c>
      <c r="N483" s="3">
        <f t="shared" si="115"/>
        <v>48467.465599999996</v>
      </c>
    </row>
    <row r="484" spans="1:14" ht="18.600000000000001" customHeight="1" x14ac:dyDescent="0.25">
      <c r="A484" s="2"/>
      <c r="B484" s="44">
        <v>49</v>
      </c>
      <c r="C484" s="8" t="s">
        <v>32</v>
      </c>
      <c r="D484" s="3">
        <v>24.32</v>
      </c>
      <c r="E484" s="3">
        <v>352.08</v>
      </c>
      <c r="F484" s="3">
        <v>0.03</v>
      </c>
      <c r="G484" s="3">
        <v>0.01</v>
      </c>
      <c r="H484" s="1">
        <v>0.38229999999999997</v>
      </c>
      <c r="I484" s="11">
        <f t="shared" si="118"/>
        <v>376.43999999999994</v>
      </c>
      <c r="J484" s="3">
        <f t="shared" si="122"/>
        <v>352.50229999999993</v>
      </c>
      <c r="K484" s="3">
        <f t="shared" si="122"/>
        <v>376.86229999999995</v>
      </c>
      <c r="L484" s="3">
        <f t="shared" si="121"/>
        <v>729.33459999999991</v>
      </c>
      <c r="M484" s="3">
        <f t="shared" si="121"/>
        <v>1106.1868999999999</v>
      </c>
      <c r="N484" s="3">
        <f t="shared" si="115"/>
        <v>1483.0491999999999</v>
      </c>
    </row>
    <row r="485" spans="1:14" x14ac:dyDescent="0.25">
      <c r="A485" s="2"/>
      <c r="B485" s="45"/>
      <c r="C485" s="8" t="s">
        <v>30</v>
      </c>
      <c r="D485" s="3">
        <v>50.33</v>
      </c>
      <c r="E485" s="3">
        <v>728.7</v>
      </c>
      <c r="F485" s="3">
        <v>7.0000000000000007E-2</v>
      </c>
      <c r="G485" s="3">
        <v>0.02</v>
      </c>
      <c r="H485" s="1">
        <v>0.48220000000000002</v>
      </c>
      <c r="I485" s="11">
        <f t="shared" si="118"/>
        <v>779.12000000000012</v>
      </c>
      <c r="J485" s="3">
        <f t="shared" si="122"/>
        <v>729.27220000000011</v>
      </c>
      <c r="K485" s="3">
        <f t="shared" si="122"/>
        <v>779.69220000000007</v>
      </c>
      <c r="L485" s="3">
        <f t="shared" si="121"/>
        <v>1508.8944000000001</v>
      </c>
      <c r="M485" s="3">
        <f t="shared" si="121"/>
        <v>2288.5666000000001</v>
      </c>
      <c r="N485" s="3">
        <f t="shared" si="115"/>
        <v>3068.2588000000001</v>
      </c>
    </row>
    <row r="486" spans="1:14" ht="15.75" thickBot="1" x14ac:dyDescent="0.3">
      <c r="A486" s="2"/>
      <c r="B486" s="46"/>
      <c r="C486" s="17" t="s">
        <v>25</v>
      </c>
      <c r="D486" s="18">
        <v>44</v>
      </c>
      <c r="E486" s="18">
        <v>636.84</v>
      </c>
      <c r="F486" s="18">
        <v>0.06</v>
      </c>
      <c r="G486" s="18">
        <v>0.02</v>
      </c>
      <c r="H486" s="19">
        <v>0.51200000000000001</v>
      </c>
      <c r="I486" s="20">
        <f t="shared" si="118"/>
        <v>680.92</v>
      </c>
      <c r="J486" s="3">
        <f t="shared" si="122"/>
        <v>637.4319999999999</v>
      </c>
      <c r="K486" s="3">
        <f t="shared" si="122"/>
        <v>681.51199999999994</v>
      </c>
      <c r="L486" s="3">
        <f>IF(K486=0,J486,0)</f>
        <v>0</v>
      </c>
      <c r="M486" s="3">
        <f>IF(L486&gt;70000,L486-70000,0)</f>
        <v>0</v>
      </c>
      <c r="N486" s="3">
        <f t="shared" si="115"/>
        <v>681.51199999999994</v>
      </c>
    </row>
    <row r="487" spans="1:14" ht="14.45" x14ac:dyDescent="0.35">
      <c r="A487" s="2"/>
    </row>
    <row r="488" spans="1:14" x14ac:dyDescent="0.25">
      <c r="A488" s="2"/>
    </row>
    <row r="489" spans="1:14" x14ac:dyDescent="0.25">
      <c r="A489" s="2"/>
    </row>
    <row r="490" spans="1:14" x14ac:dyDescent="0.25">
      <c r="A490" s="2"/>
    </row>
  </sheetData>
  <autoFilter ref="B1:N486">
    <sortState ref="B2:N486">
      <sortCondition ref="B2:B486"/>
    </sortState>
  </autoFilter>
  <sortState ref="C6:L300">
    <sortCondition ref="C6:C300"/>
  </sortState>
  <mergeCells count="39">
    <mergeCell ref="B123:B130"/>
    <mergeCell ref="B8:B13"/>
    <mergeCell ref="B2:B7"/>
    <mergeCell ref="B27:B34"/>
    <mergeCell ref="B47:B78"/>
    <mergeCell ref="B112:B122"/>
    <mergeCell ref="B321:B342"/>
    <mergeCell ref="B132:B155"/>
    <mergeCell ref="B157:B178"/>
    <mergeCell ref="B183:B210"/>
    <mergeCell ref="B211:B225"/>
    <mergeCell ref="B226:B243"/>
    <mergeCell ref="B244:B248"/>
    <mergeCell ref="B249:B256"/>
    <mergeCell ref="B258:B282"/>
    <mergeCell ref="B283:B309"/>
    <mergeCell ref="B311:B314"/>
    <mergeCell ref="B315:B316"/>
    <mergeCell ref="B419:B433"/>
    <mergeCell ref="B343:B350"/>
    <mergeCell ref="B354:B356"/>
    <mergeCell ref="B357:B361"/>
    <mergeCell ref="B363:B366"/>
    <mergeCell ref="B367:B370"/>
    <mergeCell ref="B371:B380"/>
    <mergeCell ref="B381:B383"/>
    <mergeCell ref="B384:B389"/>
    <mergeCell ref="B395:B408"/>
    <mergeCell ref="B412:B413"/>
    <mergeCell ref="B414:B418"/>
    <mergeCell ref="B476:B480"/>
    <mergeCell ref="B481:B483"/>
    <mergeCell ref="B484:B486"/>
    <mergeCell ref="B434:B443"/>
    <mergeCell ref="B445:B450"/>
    <mergeCell ref="B451:B459"/>
    <mergeCell ref="B461:B466"/>
    <mergeCell ref="B467:B471"/>
    <mergeCell ref="B472:B475"/>
  </mergeCells>
  <pageMargins left="0.45" right="0.45" top="0.75" bottom="0.5" header="0.3" footer="0.3"/>
  <pageSetup scale="90" fitToHeight="0" orientation="portrait" r:id="rId1"/>
  <headerFooter>
    <oddHeader>&amp;C&amp;"-,Bold"&amp;14School Districts that Receive Revenue (194 over $100) from Federal Forest Payments&amp;"-,Regular"&amp;11
&amp;10(Note: Currently revenue payments are secured only for the 2015-17 biennium. SB 6292 is needed to secure this revenue source.)</oddHeader>
    <oddFooter>&amp;C&amp;P</oddFooter>
  </headerFooter>
  <rowBreaks count="7" manualBreakCount="7">
    <brk id="111" max="8" man="1"/>
    <brk id="182" max="8" man="1"/>
    <brk id="243" max="8" man="1"/>
    <brk id="309" max="8" man="1"/>
    <brk id="362" max="8" man="1"/>
    <brk id="413" max="8" man="1"/>
    <brk id="4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Stricklett</dc:creator>
  <cp:lastModifiedBy>Kimbrough, Tricia (WSSDA)</cp:lastModifiedBy>
  <cp:lastPrinted>2016-06-07T23:02:07Z</cp:lastPrinted>
  <dcterms:created xsi:type="dcterms:W3CDTF">2015-08-26T15:59:42Z</dcterms:created>
  <dcterms:modified xsi:type="dcterms:W3CDTF">2016-06-10T18:40:54Z</dcterms:modified>
</cp:coreProperties>
</file>